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лан закупки" sheetId="1" r:id="rId1"/>
    <sheet name="План закупки у СМСП" sheetId="2" r:id="rId2"/>
  </sheets>
  <definedNames>
    <definedName name="_xlnm.Print_Area" localSheetId="0">'План закупки'!$A$1:$O$175</definedName>
    <definedName name="_xlnm.Print_Area" localSheetId="1">'План закупки у СМСП'!$A$1:$O$79</definedName>
  </definedNames>
  <calcPr fullCalcOnLoad="1"/>
</workbook>
</file>

<file path=xl/sharedStrings.xml><?xml version="1.0" encoding="utf-8"?>
<sst xmlns="http://schemas.openxmlformats.org/spreadsheetml/2006/main" count="2236" uniqueCount="554">
  <si>
    <t>Оригинальные картриджи к копирвально-множительной технике  Panasonic, Canon, Epson, HP, Samsung, Xerox.</t>
  </si>
  <si>
    <t>Оригинальные картриджи к копирвально-множительной технике  Oki, Canon, Epson, HP, Oce.</t>
  </si>
  <si>
    <t>Участие субъектов малого и среднего предпринимательства в закупке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</si>
  <si>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</si>
  <si>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</si>
  <si>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Порядковый номер</t>
  </si>
  <si>
    <t>Код по ОКВЭД2</t>
  </si>
  <si>
    <t>Условия договора</t>
  </si>
  <si>
    <t>Способ закупки</t>
  </si>
  <si>
    <t>Предмет договора</t>
  </si>
  <si>
    <t>Единица измерения</t>
  </si>
  <si>
    <t>Регион поставки товаров (выполнения работ, оказания услуг)</t>
  </si>
  <si>
    <t>График осуществления процедур закупки</t>
  </si>
  <si>
    <t>наименование</t>
  </si>
  <si>
    <t xml:space="preserve">УТВЕРЖДАЮ </t>
  </si>
  <si>
    <t>Генеральный директор АО "ММЗ"</t>
  </si>
  <si>
    <t>Наименование заказчика</t>
  </si>
  <si>
    <t>АО "Марийский машиностроительный завод"</t>
  </si>
  <si>
    <t>Адрес местонахождения заказчика</t>
  </si>
  <si>
    <t>424003, Россия, Республика Марий Эл, г. Йошкар-Ола, улица Суворова, 15</t>
  </si>
  <si>
    <t>Телефон заказчика</t>
  </si>
  <si>
    <t>(8362) 68-30-55</t>
  </si>
  <si>
    <t>Электронная почта заказчика</t>
  </si>
  <si>
    <t>sozd@marimmz.ru</t>
  </si>
  <si>
    <t>ИНН</t>
  </si>
  <si>
    <t>КПП</t>
  </si>
  <si>
    <t>ОКАТО</t>
  </si>
  <si>
    <t xml:space="preserve">Закупка в электронной форме </t>
  </si>
  <si>
    <t>Минимально необходимые требования, предъявляемые к закупаемым товарам (работам, услугам)</t>
  </si>
  <si>
    <t>Сведения о коли-честве (объеме)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</si>
  <si>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</si>
  <si>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</si>
  <si>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</si>
  <si>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</si>
  <si>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</si>
  <si>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</si>
  <si>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План закупки товаров (работ, услуг)</t>
  </si>
  <si>
    <t>шт.</t>
  </si>
  <si>
    <t>г. Йошкар-Ола, Республика Марий Эл</t>
  </si>
  <si>
    <t>аукцион</t>
  </si>
  <si>
    <t>да</t>
  </si>
  <si>
    <t>Итого: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</si>
  <si>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</si>
  <si>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</si>
  <si>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</si>
  <si>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</si>
  <si>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</si>
  <si>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</si>
  <si>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</si>
  <si>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</si>
  <si>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</si>
  <si>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</si>
  <si>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</si>
  <si>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</si>
  <si>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</si>
  <si>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</si>
  <si>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</si>
  <si>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</si>
  <si>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</si>
  <si>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</si>
  <si>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</si>
  <si>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</si>
  <si>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</si>
  <si>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</si>
  <si>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</si>
  <si>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</si>
  <si>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</si>
  <si>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</si>
  <si>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</si>
  <si>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</si>
  <si>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</si>
  <si>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</si>
  <si>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</si>
  <si>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</si>
  <si>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</si>
  <si>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</si>
  <si>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</si>
  <si>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</si>
  <si>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</si>
  <si>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</si>
  <si>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</si>
  <si>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</si>
  <si>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</si>
  <si>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</si>
  <si>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</si>
  <si>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</si>
  <si>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</si>
  <si>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</si>
  <si>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</si>
  <si>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</si>
  <si>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</si>
  <si>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</si>
  <si>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</si>
  <si>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</si>
  <si>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</si>
  <si>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</si>
  <si>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</si>
  <si>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</si>
  <si>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</si>
  <si>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</si>
  <si>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</si>
  <si>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 xml:space="preserve">                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</si>
  <si>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               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</si>
  <si>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>Сведения о начальной (максимальной) цене договора (цене лота)</t>
  </si>
  <si>
    <t>45.11</t>
  </si>
  <si>
    <t>29.10.59.390</t>
  </si>
  <si>
    <t>Код по ОКПД2</t>
  </si>
  <si>
    <t>45.19.</t>
  </si>
  <si>
    <t>Поставка Автомашины ГАЗ-NEXT</t>
  </si>
  <si>
    <t>Бортовая с тентом и задними воротами</t>
  </si>
  <si>
    <t>45.19</t>
  </si>
  <si>
    <t>29.10.22</t>
  </si>
  <si>
    <t>Грузоподъемность 2 т
 с кабиной и бортами</t>
  </si>
  <si>
    <t>Поставка Автомашины ГАЗ-2705</t>
  </si>
  <si>
    <t>43.22</t>
  </si>
  <si>
    <t>усл. ед.</t>
  </si>
  <si>
    <t>41.20</t>
  </si>
  <si>
    <t>41.20.20</t>
  </si>
  <si>
    <t>71.12</t>
  </si>
  <si>
    <t>71.12.1</t>
  </si>
  <si>
    <t>43.22.11</t>
  </si>
  <si>
    <t>43.32.10</t>
  </si>
  <si>
    <t>33.12</t>
  </si>
  <si>
    <t>33.12.19</t>
  </si>
  <si>
    <t xml:space="preserve"> аукцион </t>
  </si>
  <si>
    <t>42.11</t>
  </si>
  <si>
    <t>42.11.10</t>
  </si>
  <si>
    <t>26.20.15</t>
  </si>
  <si>
    <t>Поставка средств вычислительной техники</t>
  </si>
  <si>
    <t>58.29
46.51.2</t>
  </si>
  <si>
    <t>нет</t>
  </si>
  <si>
    <t>58.29.11</t>
  </si>
  <si>
    <t>Предоставление права на использование ПО на условиях простой (неисключительной) лицензии</t>
  </si>
  <si>
    <t>26.30</t>
  </si>
  <si>
    <t>26.30.11</t>
  </si>
  <si>
    <t>Поставка коммутаторов</t>
  </si>
  <si>
    <t>27.20</t>
  </si>
  <si>
    <t>27.20.23</t>
  </si>
  <si>
    <t>ИБП</t>
  </si>
  <si>
    <t>26.20.16.120</t>
  </si>
  <si>
    <t>Поставка принтеров</t>
  </si>
  <si>
    <t xml:space="preserve">Kyocera ECOSYS P2135DN </t>
  </si>
  <si>
    <t>26.20.21.120</t>
  </si>
  <si>
    <t xml:space="preserve">Полка с дисками для СХД Huawei OceanStor 5500 v3 </t>
  </si>
  <si>
    <t>58.29.12</t>
  </si>
  <si>
    <t>Комплекс ИБ</t>
  </si>
  <si>
    <t>закупка у единтсвенного поставщика</t>
  </si>
  <si>
    <t>26.20.18</t>
  </si>
  <si>
    <t>закупка у единствен-ного поставщика</t>
  </si>
  <si>
    <t>конкурс</t>
  </si>
  <si>
    <t>33.12.22</t>
  </si>
  <si>
    <t>В соответствии со строительными нормами и правилами</t>
  </si>
  <si>
    <t>43.91</t>
  </si>
  <si>
    <t>43.91.19</t>
  </si>
  <si>
    <t>Ремонт кровли производственной части корп. 20</t>
  </si>
  <si>
    <t>42.12</t>
  </si>
  <si>
    <t>42.12.10</t>
  </si>
  <si>
    <t>Ремонт ж/д путей</t>
  </si>
  <si>
    <t>м³</t>
  </si>
  <si>
    <t>36.00</t>
  </si>
  <si>
    <t>36.00.11</t>
  </si>
  <si>
    <t>СанПиН 2.1.4.1074-01</t>
  </si>
  <si>
    <t xml:space="preserve">35.11 </t>
  </si>
  <si>
    <t>ГОСТ 13109-97</t>
  </si>
  <si>
    <t>46.51</t>
  </si>
  <si>
    <t>26.20.17.110</t>
  </si>
  <si>
    <t>Поставка Мониторов 21.5"</t>
  </si>
  <si>
    <t>26.20.40.120</t>
  </si>
  <si>
    <t>Поставка расходных материалов к копировально-множительной технике</t>
  </si>
  <si>
    <t>26.20.40</t>
  </si>
  <si>
    <t>Поставка комплектующих к вычислительной технике</t>
  </si>
  <si>
    <t>46.49.3</t>
  </si>
  <si>
    <t>17.12.14.110</t>
  </si>
  <si>
    <t xml:space="preserve">Поставка Бумаги </t>
  </si>
  <si>
    <t>SvetoCopy (A4, 80 г/кв.м, белизна 146% CIE, 500 листов)</t>
  </si>
  <si>
    <t>упак</t>
  </si>
  <si>
    <t>Поставка ремонтных комплектов и материалов к копировально-множительной технике</t>
  </si>
  <si>
    <t>усл. ед</t>
  </si>
  <si>
    <t>Земляные работы, прокладка трубопроводов</t>
  </si>
  <si>
    <t>46.51.1</t>
  </si>
  <si>
    <t>Поставка Электротележки ЭТ -2054</t>
  </si>
  <si>
    <t xml:space="preserve">Восстановление исправности и полного или близкого к полному восстановление ресурса станка </t>
  </si>
  <si>
    <r>
      <t xml:space="preserve">инновационной продукции, высокотехнологичной продукции) составляет: </t>
    </r>
  </si>
  <si>
    <t>Руб.</t>
  </si>
  <si>
    <t xml:space="preserve">среднего предпринимательства, составляет:  </t>
  </si>
  <si>
    <t>Ремонт дорог и тротуаров на территории завода</t>
  </si>
  <si>
    <t xml:space="preserve">                                     Б. И. Ефремов </t>
  </si>
  <si>
    <t>Поставка многофункциональных устройств печати Kyocera</t>
  </si>
  <si>
    <t>Республика Марий Эл, г.Йошкар-Ола</t>
  </si>
  <si>
    <t>1.1</t>
  </si>
  <si>
    <t>1.2</t>
  </si>
  <si>
    <t>1.20</t>
  </si>
  <si>
    <t>1.21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</si>
  <si>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</si>
  <si>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</si>
  <si>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</si>
  <si>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</si>
  <si>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</si>
  <si>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</si>
  <si>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</si>
  <si>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</si>
  <si>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</si>
  <si>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</si>
  <si>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</si>
  <si>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</si>
  <si>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</si>
  <si>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</si>
  <si>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</si>
  <si>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</si>
  <si>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</si>
  <si>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</si>
  <si>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</si>
  <si>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</si>
  <si>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</si>
  <si>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</si>
  <si>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</si>
  <si>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2.12</t>
  </si>
  <si>
    <t>2.13</t>
  </si>
  <si>
    <t>2.14</t>
  </si>
  <si>
    <t>2.15</t>
  </si>
  <si>
    <t>2.16</t>
  </si>
  <si>
    <t>2.17</t>
  </si>
  <si>
    <t>2.18</t>
  </si>
  <si>
    <t>3.12</t>
  </si>
  <si>
    <t>3.13</t>
  </si>
  <si>
    <t>3.14</t>
  </si>
  <si>
    <t>3.15</t>
  </si>
  <si>
    <t>3.16</t>
  </si>
  <si>
    <t>3.17</t>
  </si>
  <si>
    <t>4.10</t>
  </si>
  <si>
    <t>На минус</t>
  </si>
  <si>
    <t>ГОЗ</t>
  </si>
  <si>
    <t>вода</t>
  </si>
  <si>
    <t>эл. эн. И газ.</t>
  </si>
  <si>
    <t>между осн. И доч. Оющ.</t>
  </si>
  <si>
    <t>29.10.23.000</t>
  </si>
  <si>
    <t xml:space="preserve">на 2018 год </t>
  </si>
  <si>
    <t>28.22.15.110</t>
  </si>
  <si>
    <t>Республика 
Марий Эл, г.Йошкар-Ола</t>
  </si>
  <si>
    <t>29.20.23.130</t>
  </si>
  <si>
    <t>отделочные работы, устройство полов</t>
  </si>
  <si>
    <t>876</t>
  </si>
  <si>
    <t>усл.ед</t>
  </si>
  <si>
    <t>Реконструкция  шлифовального участка в цехе 82 в корпусе 3</t>
  </si>
  <si>
    <t xml:space="preserve">46.51.1;               26.20 </t>
  </si>
  <si>
    <t>Поставка копировально-множительной техникки</t>
  </si>
  <si>
    <t>Kyocera ECOSYS M2035DN - 30 шт.
Kyocera ECOSYS P2135DN - 50 шт.</t>
  </si>
  <si>
    <t>Республика Марий Эл, г. Йошкар-Ола</t>
  </si>
  <si>
    <t>33.12.23</t>
  </si>
  <si>
    <t>Работы по капитальному ремонту и модернизации термобарокамеры KBV-2000</t>
  </si>
  <si>
    <t>Ремонт кровли, ж/б колонн, плит покрытий, усиление распорки согласно экспертизы промбезопасности котельной ПТВМ.</t>
  </si>
  <si>
    <t>Ремонт кирпичных стен, парапетов, цоколя, плит перекрытий, стальных ферм, кровли, отмостки согласно экспертизы промбезопасности котельной ДКВР</t>
  </si>
  <si>
    <t>Ремонт служебных помещений в корп. 1 отд. 21</t>
  </si>
  <si>
    <t>46.52; 47.43</t>
  </si>
  <si>
    <t>Модернизация радиоузла совместно с организацией системы оповещения ГО и ЧС и системы уличного вещания на территории АО «ММЗ»</t>
  </si>
  <si>
    <t>Февраль 2018 год</t>
  </si>
  <si>
    <t>Декабрь 2018 год</t>
  </si>
  <si>
    <t>46.52; 47.42</t>
  </si>
  <si>
    <t>26.30.50.123</t>
  </si>
  <si>
    <t>Поставка материалов для АПС и СОУЭ</t>
  </si>
  <si>
    <t>46.51; 47.41</t>
  </si>
  <si>
    <t>Поставка программного обеспечения «АРМ ОРИОН ПРО» для улучшения стабильной работы пожарной, охранной сигнализации и СОУЭ</t>
  </si>
  <si>
    <t>Март 2018 год</t>
  </si>
  <si>
    <t>Конфигурирование АТС М-200</t>
  </si>
  <si>
    <t>Поставка оборудования для диспетчерской связи цеха №6</t>
  </si>
  <si>
    <t>26.30.11.120</t>
  </si>
  <si>
    <t xml:space="preserve">Поставка оборудования для независимой сети ОПС по ВОЛС с обеспечением бесперебойным питанием в течении 24 часов </t>
  </si>
  <si>
    <t>Поставка материалов и оборудования для развития и обслуживания телекоммуникаций</t>
  </si>
  <si>
    <t>46.15.3</t>
  </si>
  <si>
    <t>Поставка кондиционеров</t>
  </si>
  <si>
    <t xml:space="preserve">Кондиционеры производства фирмы   QUATTROCLIMA  </t>
  </si>
  <si>
    <t>26.20.16.190</t>
  </si>
  <si>
    <t>Поставка режущего плоттера</t>
  </si>
  <si>
    <t xml:space="preserve">Roland GX-400 </t>
  </si>
  <si>
    <t>Апрель 2018 год</t>
  </si>
  <si>
    <t>Поставка цифрового принтера (фольгиратора)</t>
  </si>
  <si>
    <t xml:space="preserve">Foil Print 106 
</t>
  </si>
  <si>
    <t>Kyocera M2040 DN A4 Duplex net (сканер/копир/принтер)</t>
  </si>
  <si>
    <t>21.5" ЖК мониторы Samsung S22E200B (LCD, Wide, 1920x1080, D-Sub, DVI)</t>
  </si>
  <si>
    <t>Поставка совместимых расходных материалов к копировально-множительной технике</t>
  </si>
  <si>
    <t>Совместимые  тонер-картриджи к копировально-множительной технике Kyocera</t>
  </si>
  <si>
    <t>Январь 2018 год</t>
  </si>
  <si>
    <t>Поставка  расходных материалов к копировально-множительной технике</t>
  </si>
  <si>
    <t>Оригинальные тонер-картриджи к копировально-множительной технике Kyocera</t>
  </si>
  <si>
    <t>Оригинальные  картриджи к копировально-множительной технике  Oki, Canon, Epson, HP, Oce.</t>
  </si>
  <si>
    <t>Поставка дизельного погрузчика ТСМ FD80Z8</t>
  </si>
  <si>
    <t>Поставка грузовой тележки ПТС-ПТ 2 "Тонар"</t>
  </si>
  <si>
    <t>Ремонт помещения травильного участка в корп.21</t>
  </si>
  <si>
    <t>Ремонт полов, стен, потолков в производственной части корп. 21</t>
  </si>
  <si>
    <t xml:space="preserve">Ремонт женского санузла,  пом. 130,131 в корп. 15 </t>
  </si>
  <si>
    <t xml:space="preserve">Ремонт потолка мужского санузла пом. 129 в корп. 15 </t>
  </si>
  <si>
    <t xml:space="preserve">Ремонт душевой пом. 128а в корп. 15 </t>
  </si>
  <si>
    <t xml:space="preserve">Ремонт станции оборотного водоснабжения корп. 85а </t>
  </si>
  <si>
    <t xml:space="preserve">Ремонт помещений 304,305,306, коридора в корп.3 </t>
  </si>
  <si>
    <t>Работы по капитальному ремонту и модернизации камеры холода NZ-280/75</t>
  </si>
  <si>
    <t>Работы по капитальному ремонту и модернизации универсально-фрезерного станка GAMBIN F11M</t>
  </si>
  <si>
    <t>Общестроительные работы на участках поверхностного монтажа, лаборатории настройки, азотной станции в корп. 20</t>
  </si>
  <si>
    <t>Общестроительные работы в корп. 15 в помещениях гальванических участков</t>
  </si>
  <si>
    <t>Работы по капитальному ремонту и модернизации координатно-шлифовального станка 3GB</t>
  </si>
  <si>
    <t>Работы по капитальному ремонту и модернизации кругло-шлифовального станка ОКУМА</t>
  </si>
  <si>
    <t>Работы по капитальному ремонту и модернизации литейной машины 711А08</t>
  </si>
  <si>
    <t>Работы по капитальному ремонту и модернизации координатно-расточного станка 2Е450АФ-1</t>
  </si>
  <si>
    <t>Ремонт кирпичных стен, плит покрытий, защитного слоя подкрановой балки, сварных швов согласно экспертизы промбезопасности корпуса 19</t>
  </si>
  <si>
    <t xml:space="preserve">Ремонт полов в помещениях корп.3 </t>
  </si>
  <si>
    <t>Ремонт  пом. 305,306, 307 в корп. 21</t>
  </si>
  <si>
    <t>Ремонт мужского санузла в корп. 21 с заменой канализац.линии</t>
  </si>
  <si>
    <t>Ремонт (замена) кровли, заделка трещин, восстановление штукатурки на цоколе здания согласно экспертизы промбезопасности ГРП корп. 50</t>
  </si>
  <si>
    <t>Ремонт кирпичных стен и санузла в корп. 24а</t>
  </si>
  <si>
    <t>Ремонт санузлов в корп. 4</t>
  </si>
  <si>
    <t>Ремонт помещений 4-го этажа в корп. 33</t>
  </si>
  <si>
    <t>Ремонт помещений 113, 119, 123 в корп.33</t>
  </si>
  <si>
    <t>Ремонт помещений 4-го этажа в корп.33</t>
  </si>
  <si>
    <t xml:space="preserve">Грузоподъемность 15 т, самосвал с задней разгрузкой. </t>
  </si>
  <si>
    <t>Отделочные работы, устройство полов</t>
  </si>
  <si>
    <t>Отделочные работы, перепланировка</t>
  </si>
  <si>
    <t>Устройство полов, перегородки</t>
  </si>
  <si>
    <t xml:space="preserve">Пробивка отверстий для вентсистем, отделочные работы </t>
  </si>
  <si>
    <t>Business Studio Enterprise 3 лицензии</t>
  </si>
  <si>
    <t>Камеры холода NZ-280/75</t>
  </si>
  <si>
    <t>Термобарокамера KBV-2000</t>
  </si>
  <si>
    <t>Материалы для развития и обслуживания телекоммуникаций</t>
  </si>
  <si>
    <t>Июнь 2018 год</t>
  </si>
  <si>
    <t>Сентябрь 2018 год</t>
  </si>
  <si>
    <t>Октябрь 2018 год</t>
  </si>
  <si>
    <t>Ноябрь 2018 год</t>
  </si>
  <si>
    <t>Май 2018 год</t>
  </si>
  <si>
    <t>Июль 2018 год</t>
  </si>
  <si>
    <t>грузопассажирская, 7 мест</t>
  </si>
  <si>
    <t>43.32.1</t>
  </si>
  <si>
    <t>замена оконных блоков</t>
  </si>
  <si>
    <t>Реконструкция  участка травления  (вентиляция, линии, канализация),  венткамеры в корпусе 20</t>
  </si>
  <si>
    <t>работы по вентиляции, канализации</t>
  </si>
  <si>
    <t>устройство фрамуг с эл/ двигателем</t>
  </si>
  <si>
    <t>Обновление TechCard до версии 10 и Search до версии 16</t>
  </si>
  <si>
    <t xml:space="preserve">visual studio 2017,
 3D max,
 unity pro 2017 </t>
  </si>
  <si>
    <t xml:space="preserve">АСКОН Компас-3D v17
 обновление 39, 
новых 15 шт </t>
  </si>
  <si>
    <t>26.20
46.51.1</t>
  </si>
  <si>
    <t>─ Комплект ПК конфигурации «Инженерный ПК» — 50шт.;
─ Комплект ПК конфигурации "Тонкий клиент" — 100шт.;
─ Комплект ПК конфигурации "Офисный ПК" — 50шт.;</t>
  </si>
  <si>
    <t>ПО по резервному копированию данных</t>
  </si>
  <si>
    <t>NanoCAD Электро</t>
  </si>
  <si>
    <t>26.20.14</t>
  </si>
  <si>
    <t>Поставка аппаратного комплекса</t>
  </si>
  <si>
    <t>Блейд-серверы Huawei E9000</t>
  </si>
  <si>
    <t>Ремонт защитных сооружений</t>
  </si>
  <si>
    <t>Работы по капитальному ремонту протяжного станка 7А510</t>
  </si>
  <si>
    <t>Оборудование Inter M</t>
  </si>
  <si>
    <t>Оборудование компании Болид</t>
  </si>
  <si>
    <t>Оборудование компании МТА</t>
  </si>
  <si>
    <t>Оборудование компании Huawei</t>
  </si>
  <si>
    <t>Совместимые тонер-картриджи к копировально-множительной технике Kyocera</t>
  </si>
  <si>
    <t>Оригинальные  картриджи к копировально-множительной технике  Panasonic, Canon, Epson, HP, Samsung, Xerox.</t>
  </si>
  <si>
    <t>Июль  2018 год</t>
  </si>
  <si>
    <t>Замена окон на лакокрасочном участке в корпусе 15</t>
  </si>
  <si>
    <t>Реконструкция комнаты 131 в корпусе 3</t>
  </si>
  <si>
    <t>Реконструкция фрамуг с открыванием на кровле корпус 15</t>
  </si>
  <si>
    <t xml:space="preserve">Ремонт  помещений в корп. 56 </t>
  </si>
  <si>
    <t>28.92.21.110</t>
  </si>
  <si>
    <t>Бульдозер Агромаш 90ТГ(ДТ-75)</t>
  </si>
  <si>
    <t>47.52.5</t>
  </si>
  <si>
    <t xml:space="preserve">Строительно-монтажные работы наружных  сетей  водопровода и канализации на б/о"Рубин" </t>
  </si>
  <si>
    <t xml:space="preserve">Реконструкция административного здания Литера А (поз.3) на б/о "Рубин" </t>
  </si>
  <si>
    <t>возведение пристройки</t>
  </si>
  <si>
    <t xml:space="preserve">Экранированные помещения в корпусе 20. Система кондиционирования экранных помещений в корпусе 20 </t>
  </si>
  <si>
    <t>устройство климатических установок</t>
  </si>
  <si>
    <t>разработка проекта</t>
  </si>
  <si>
    <t>Поставка ИБП</t>
  </si>
  <si>
    <t>сканеры: поточный формата а1, поточный формата а4 - 2 шт, планарный формата а4</t>
  </si>
  <si>
    <t>Лицензии 1С версии 8 100 штук</t>
  </si>
  <si>
    <t xml:space="preserve">лицензии на сканирование </t>
  </si>
  <si>
    <t>Поставка холодной воды, отведение воды сточной</t>
  </si>
  <si>
    <t>Поставка электроэнергии</t>
  </si>
  <si>
    <t>кВт.ч</t>
  </si>
  <si>
    <t>Совместимые  тонер- картриджи к копировально-множительной технике Kyocera</t>
  </si>
  <si>
    <t>Комплектующие производства фирм Asus, Msi, Asrock, Intel, Inwin, FSP</t>
  </si>
  <si>
    <t>Ремонтные части к копировально-множительной технике  Kyocera, Oce</t>
  </si>
  <si>
    <t>Оригинальные тонер- картриджи к копировально-множительной технике Kyocera</t>
  </si>
  <si>
    <t>4.11</t>
  </si>
  <si>
    <t>4.12</t>
  </si>
  <si>
    <t>4.13</t>
  </si>
  <si>
    <t>Гусеничный, с прямым отвалом.</t>
  </si>
  <si>
    <t>Инженерное оборудование</t>
  </si>
  <si>
    <t>Июль 2018год</t>
  </si>
  <si>
    <t>Декабрь 2019 год</t>
  </si>
  <si>
    <t>Реконструкция антресоли ремонтно-инструментального участка комнаты А202; А203; А 204 (по предложению ГПН) в корпусе 3</t>
  </si>
  <si>
    <t xml:space="preserve">Корпус 15. Разработка проекта стадии «П» для регистрации ОПО </t>
  </si>
  <si>
    <t>Январь 2019 год</t>
  </si>
  <si>
    <t>46.69</t>
  </si>
  <si>
    <t>25.73.40</t>
  </si>
  <si>
    <t xml:space="preserve">Поставка инструмента </t>
  </si>
  <si>
    <t>Апрель 2019 год</t>
  </si>
  <si>
    <t>Согласно ISO 13399</t>
  </si>
  <si>
    <t>25.73</t>
  </si>
  <si>
    <t>25.73.50</t>
  </si>
  <si>
    <r>
      <t xml:space="preserve">Выполнение работ по изготовлению и поставке продукции </t>
    </r>
  </si>
  <si>
    <r>
      <t>Изготовление и ремонт пресс-форм для изделий из пластмасс, литьевых форм для металлических заготовок и деталей, штамповочной оснастки, приспособлений, кондукторов, технологических оправок, мерителей и НСИ, производственных деталей, проведение испытаний, паспортизация изготовленной продукции. (</t>
    </r>
    <r>
      <rPr>
        <b/>
        <sz val="11"/>
        <rFont val="Times New Roman"/>
        <family val="1"/>
      </rPr>
      <t>ДОЧ)</t>
    </r>
  </si>
  <si>
    <t>Август 2018 год</t>
  </si>
  <si>
    <t>Сентябрь 2019 год</t>
  </si>
  <si>
    <r>
      <t>Изготовление и ремонт пресс-форм , литьевых форм, приспособлений (</t>
    </r>
    <r>
      <rPr>
        <b/>
        <sz val="11"/>
        <rFont val="Times New Roman"/>
        <family val="1"/>
      </rPr>
      <t>ДОЧ)</t>
    </r>
  </si>
  <si>
    <t>86.90.4</t>
  </si>
  <si>
    <t>86.90.19.140</t>
  </si>
  <si>
    <t>Комплекс услуг по организации оздоровительного отдыха для детей в санатории-профилактории "Каменная речка"</t>
  </si>
  <si>
    <t>796</t>
  </si>
  <si>
    <t>закупка у единственного поставщика</t>
  </si>
  <si>
    <t>март 2018 год</t>
  </si>
  <si>
    <t>август 2018 год</t>
  </si>
  <si>
    <t>Услуги по размещению и организации детского оздоровительного отдыха для детей сотрудников в ОК "Шап"</t>
  </si>
  <si>
    <t>1.Наличие оборудованного пляжа.                   2.Пятиразовое сбалансированное диетическое питание.                    3.Проживание в летних корпусах не более 8 человек в комнате.</t>
  </si>
  <si>
    <t>1.Удаленность 13 км от г.Йошкар-Олы.                   2.Размещение в кирпичном благоустроенном корпусе не более 8 человек в комнате.                      3.Наличие душа, туалета в комнате.</t>
  </si>
  <si>
    <t>Реконструкция слесарного участка комната 148 в корпусе 3.</t>
  </si>
  <si>
    <t>28.25.13.130</t>
  </si>
  <si>
    <t>86.10</t>
  </si>
  <si>
    <t>86.21.10</t>
  </si>
  <si>
    <t xml:space="preserve">Оказание услуги по проведению медицинского осмотра лиц, работающих во вредных и (или) опасных условиях труда </t>
  </si>
  <si>
    <t>Человек</t>
  </si>
  <si>
    <t>1. Периодический медицинский осмотр должен быть проведен в соответствии с требованиями Приказа  Минздравсоцразвития РФ от 12 апреля 2011 г. № 302н.
2. Наличие у организации лицензии на осуществление работ и оказание услуг.
3. Наличие в штате организации специалистов, привлекаемых к проведению периодического медосмотра.
4. Наличие в штате организации врача-профпатолога. 
5. Все врачи-специалисты организации, участвующие в проведении периодического медицинского осмотра, должны пройти в установленном порядке повышение квалификации по специальности «профпатология».</t>
  </si>
  <si>
    <t>Февраль                     2018 год</t>
  </si>
  <si>
    <t>Оказание услуги по санаторно-курортному лечению</t>
  </si>
  <si>
    <t xml:space="preserve">1. Наличие  действующей лицензии на осуществление медицинской деятельности.                                                 2. Наличие неврологического, кардиологического, общесоматического отделения.                           3. Размещение отдыхающих  в равнозначных условиях.                      4. Предоставление транспорта.  </t>
  </si>
  <si>
    <t>март             2018 год</t>
  </si>
  <si>
    <t>декабрь 2018 год</t>
  </si>
  <si>
    <t xml:space="preserve">1. Наличие  действующей лицензии на осуществление медицинской деятельности.                                                 2. Наличие неврологического, кардиологического, общесоматического отделения.                           3. Размещение отдыхающих  в равнозначных условиях. </t>
  </si>
  <si>
    <t>03</t>
  </si>
  <si>
    <t xml:space="preserve">г. Анапа, Краснодарский край
</t>
  </si>
  <si>
    <t>46.71</t>
  </si>
  <si>
    <t>19.20.21</t>
  </si>
  <si>
    <t>Поставка нефтепродуктов</t>
  </si>
  <si>
    <t>Продукция поставляется в соответствии с требованиями ГОСТ 32511-2013</t>
  </si>
  <si>
    <t>Поставка смазочно-охлаждающей жидкости Blasocut-2000 Universal</t>
  </si>
  <si>
    <t>Поставка металлопроката</t>
  </si>
  <si>
    <t>46.72</t>
  </si>
  <si>
    <t>24.10</t>
  </si>
  <si>
    <t>22.19</t>
  </si>
  <si>
    <t>Поставка перчаток резинотехнических</t>
  </si>
  <si>
    <t>Для обработки цветных металлов</t>
  </si>
  <si>
    <t>Продукция поставляется в соответствии с требованиями ГОСТ  2590-2006</t>
  </si>
  <si>
    <t>Согласно ГОСТУ 200010-93</t>
  </si>
  <si>
    <t>Поставка тканей хлопчатобумажных</t>
  </si>
  <si>
    <t>усл.ед.</t>
  </si>
  <si>
    <t>13.20</t>
  </si>
  <si>
    <t>13.20.20</t>
  </si>
  <si>
    <t>Согласно ГОСТУ 15530-93</t>
  </si>
  <si>
    <t>Поставка канцтоваров</t>
  </si>
  <si>
    <t>17.23; 20.52</t>
  </si>
  <si>
    <t>17.23.13;  20.52.10</t>
  </si>
  <si>
    <t>27.32</t>
  </si>
  <si>
    <t>27.32.13</t>
  </si>
  <si>
    <t>Поставка кабельной продукции</t>
  </si>
  <si>
    <t xml:space="preserve">Согласно ОСТУ 81-14-71 </t>
  </si>
  <si>
    <t>Согласно ТУ 16-505.911-76</t>
  </si>
  <si>
    <t>Согласно ГОСТУ 7338-90</t>
  </si>
  <si>
    <t>Поставка спецодежды</t>
  </si>
  <si>
    <t>Согласно ГОСТУ 27575-82</t>
  </si>
  <si>
    <t>Соответствие бензин АИ-92, НОРМАЛЬ-80 Согласно ГОСТ Р 51105-97, 32513-2013</t>
  </si>
  <si>
    <t>Согласно ГОСТУ 19904-90</t>
  </si>
  <si>
    <t>24.10.00</t>
  </si>
  <si>
    <t>Согласно ТУ 16505.185-71</t>
  </si>
  <si>
    <t>27.32.11</t>
  </si>
  <si>
    <t>46.73</t>
  </si>
  <si>
    <t>20.30.11</t>
  </si>
  <si>
    <t>Поставка лакокрасочной продукции</t>
  </si>
  <si>
    <t>Согласно ГОСТУ 6465-76</t>
  </si>
  <si>
    <t>31.01</t>
  </si>
  <si>
    <t>31.01.11</t>
  </si>
  <si>
    <t>Поставка мебели металлической</t>
  </si>
  <si>
    <t>Согласно ГОСТУ 3892-2011</t>
  </si>
  <si>
    <t>Согласно ГОСТУ 2590-2008</t>
  </si>
  <si>
    <t>24.10.41</t>
  </si>
  <si>
    <t>Вещества химические основные</t>
  </si>
  <si>
    <t>Согласно ГОСТУ и ОСТУ</t>
  </si>
  <si>
    <t>Смывающие и обезвреживающие средства</t>
  </si>
  <si>
    <t>Согласно ГОСТУ 2397-2008</t>
  </si>
  <si>
    <t>20.42</t>
  </si>
  <si>
    <t>20.42.15</t>
  </si>
  <si>
    <t>Согласно ГОСТУ 8486-86</t>
  </si>
  <si>
    <t>16.10</t>
  </si>
  <si>
    <t>16.10.10</t>
  </si>
  <si>
    <t>Поставка пиломатериала</t>
  </si>
  <si>
    <t>Согласно ГОСТ Р 51829-2001</t>
  </si>
  <si>
    <t>23.51.12</t>
  </si>
  <si>
    <t xml:space="preserve">Поставка строительных материалов </t>
  </si>
  <si>
    <t>Согласно ГОСТ Р 55887-2013</t>
  </si>
  <si>
    <t>Поставка спирта этилового</t>
  </si>
  <si>
    <t>46.12.3</t>
  </si>
  <si>
    <t>20.13.25</t>
  </si>
  <si>
    <t>Гидроокись натрия техническая</t>
  </si>
  <si>
    <t>кг.</t>
  </si>
  <si>
    <t>На станцию нейтрализации. Согласно ГОСТ 55064-2012</t>
  </si>
  <si>
    <t>20.13.23</t>
  </si>
  <si>
    <t>На станцию нейтрализации. Согласно ТУ 9392-103-05742752-2001</t>
  </si>
  <si>
    <t>Железо сернокислое</t>
  </si>
  <si>
    <t>20.13.31</t>
  </si>
  <si>
    <t>Согласно ГОСТУ 6981-94</t>
  </si>
  <si>
    <r>
      <t xml:space="preserve">       "  </t>
    </r>
    <r>
      <rPr>
        <u val="single"/>
        <sz val="12"/>
        <rFont val="Times New Roman"/>
        <family val="1"/>
      </rPr>
      <t>25</t>
    </r>
    <r>
      <rPr>
        <sz val="12"/>
        <rFont val="Times New Roman"/>
        <family val="1"/>
      </rPr>
      <t xml:space="preserve">  "  </t>
    </r>
    <r>
      <rPr>
        <u val="single"/>
        <sz val="12"/>
        <rFont val="Times New Roman"/>
        <family val="1"/>
      </rPr>
      <t>декабря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>2017 г.</t>
    </r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</si>
  <si>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</si>
  <si>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</si>
  <si>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</si>
  <si>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</si>
  <si>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</si>
  <si>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</si>
  <si>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</si>
  <si>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</si>
  <si>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</si>
  <si>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</si>
  <si>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</si>
  <si>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</si>
  <si>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</si>
  <si>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</si>
  <si>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</si>
  <si>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</si>
  <si>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</si>
  <si>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</si>
  <si>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</si>
  <si>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</si>
  <si>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2.19</t>
  </si>
  <si>
    <t>2.20</t>
  </si>
  <si>
    <t>2.21</t>
  </si>
  <si>
    <t>2.22</t>
  </si>
  <si>
    <t>2.23</t>
  </si>
  <si>
    <t>2.24</t>
  </si>
  <si>
    <t>2.25</t>
  </si>
  <si>
    <t>2.26</t>
  </si>
  <si>
    <t>3.18</t>
  </si>
  <si>
    <t>3.19</t>
  </si>
  <si>
    <t>3.20</t>
  </si>
  <si>
    <t>3.21</t>
  </si>
  <si>
    <t>3.22</t>
  </si>
  <si>
    <t>3.23</t>
  </si>
  <si>
    <t>3.24</t>
  </si>
  <si>
    <t>4.14</t>
  </si>
  <si>
    <t>4.15</t>
  </si>
  <si>
    <t>4.16</t>
  </si>
  <si>
    <t>Грузоподъемность 8 т, с удлиненными вилами (1500мм), с позиционером вил и кабиной.</t>
  </si>
  <si>
    <t>Поставка копировально-множительной техники</t>
  </si>
  <si>
    <t>Коммутаторы Ethernet</t>
  </si>
  <si>
    <t>Поставка резинотехнических изделий</t>
  </si>
  <si>
    <t xml:space="preserve">Приобретение инженерного оборудования для строительства наружных сетей  водопровода и канализации на б/о "Рубин" </t>
  </si>
  <si>
    <r>
      <t>Изготовление и ремонт пресс-форм для изделий из пластмасс, литьевых форм для металлических заготовок и деталей, штамповочной оснастки, приспособлений, кондукторов, технологических оправок, мерителей и НСИ, производственных деталей, паспортизация изготовленной продукции. (</t>
    </r>
    <r>
      <rPr>
        <b/>
        <sz val="11"/>
        <rFont val="Times New Roman"/>
        <family val="1"/>
      </rPr>
      <t>ДОЧ)</t>
    </r>
  </si>
  <si>
    <t>1 квартал 2018 года</t>
  </si>
  <si>
    <t>2 квартал 2018 года</t>
  </si>
  <si>
    <t>3 квартал 2018 года</t>
  </si>
  <si>
    <t>4 квартал 2018 года</t>
  </si>
  <si>
    <t xml:space="preserve">Гипохлорит кальция </t>
  </si>
  <si>
    <t>58.29.14.000</t>
  </si>
  <si>
    <t>28.25.13.119</t>
  </si>
  <si>
    <t>22.19.60.112</t>
  </si>
  <si>
    <t>22.19.6</t>
  </si>
  <si>
    <t>22.19.2</t>
  </si>
  <si>
    <t>14.12</t>
  </si>
  <si>
    <t>20.13</t>
  </si>
  <si>
    <t>20.13.2</t>
  </si>
  <si>
    <t>35.11</t>
  </si>
  <si>
    <t>20.14.75</t>
  </si>
  <si>
    <t>20.14</t>
  </si>
  <si>
    <t>и среднего предпринимательства, составляет:      ( 34,13 %)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</si>
</sst>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/yyyy"/>
    <numFmt numFmtId="189" formatCode="0.000"/>
    <numFmt numFmtId="190" formatCode="#,##0.00_р_."/>
    <numFmt numFmtId="191" formatCode="#,##0_ ;[Red]\-#,##0\ "/>
    <numFmt numFmtId="192" formatCode="#,##0.0"/>
    <numFmt numFmtId="193" formatCode="0.0"/>
    <numFmt numFmtId="194" formatCode="#,##0.00&quot;р.&quot;"/>
    <numFmt numFmtId="195" formatCode="#,##0.0&quot;р.&quot;;[Red]\-#,##0.0&quot;р.&quot;"/>
    <numFmt numFmtId="196" formatCode="#,##0.0&quot;р.&quot;"/>
    <numFmt numFmtId="197" formatCode="#,##0&quot;р.&quot;"/>
    <numFmt numFmtId="198" formatCode="#,##0\ [$€-1];[Red]\-#,##0\ [$€-1]"/>
    <numFmt numFmtId="199" formatCode="[$$-409]#,##0_ ;[Red]\-[$$-409]#,##0\ "/>
    <numFmt numFmtId="200" formatCode="#,##0.00\ [$€-1]"/>
    <numFmt numFmtId="201" formatCode="#,##0.000&quot;р.&quot;"/>
    <numFmt numFmtId="202" formatCode="#,##0.0000&quot;р.&quot;"/>
    <numFmt numFmtId="203" formatCode="#,##0\ _₽"/>
    <numFmt numFmtId="204" formatCode="000000"/>
  </numFmts>
  <fonts count="5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Helv"/>
      <family val="0"/>
    </font>
    <font>
      <sz val="9"/>
      <name val="Arial"/>
      <family val="2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name val="Helv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1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0" xfId="0" applyFont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2" xfId="54" applyNumberFormat="1" applyFont="1" applyFill="1" applyBorder="1" applyAlignment="1">
      <alignment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5" fontId="1" fillId="0" borderId="10" xfId="54" applyNumberFormat="1" applyFont="1" applyFill="1" applyBorder="1" applyAlignment="1">
      <alignment horizontal="right" vertical="center" wrapText="1"/>
      <protection/>
    </xf>
    <xf numFmtId="165" fontId="1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189" fontId="1" fillId="0" borderId="0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4" applyNumberFormat="1" applyFont="1" applyFill="1" applyBorder="1" applyAlignment="1">
      <alignment horizontal="center" vertical="center" wrapText="1"/>
      <protection/>
    </xf>
    <xf numFmtId="1" fontId="1" fillId="0" borderId="0" xfId="54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198" fontId="1" fillId="0" borderId="10" xfId="54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" fillId="0" borderId="10" xfId="54" applyNumberFormat="1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165" fontId="16" fillId="0" borderId="0" xfId="0" applyNumberFormat="1" applyFont="1" applyFill="1" applyAlignment="1">
      <alignment/>
    </xf>
    <xf numFmtId="198" fontId="1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justify"/>
    </xf>
    <xf numFmtId="49" fontId="1" fillId="0" borderId="16" xfId="0" applyNumberFormat="1" applyFont="1" applyFill="1" applyBorder="1" applyAlignment="1">
      <alignment horizontal="justify"/>
    </xf>
    <xf numFmtId="49" fontId="2" fillId="0" borderId="1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38" fontId="1" fillId="0" borderId="0" xfId="54" applyNumberFormat="1" applyFont="1" applyFill="1" applyBorder="1" applyAlignment="1">
      <alignment horizontal="right" vertical="center" wrapText="1"/>
      <protection/>
    </xf>
    <xf numFmtId="49" fontId="1" fillId="0" borderId="0" xfId="54" applyNumberFormat="1" applyFont="1" applyFill="1" applyBorder="1" applyAlignment="1">
      <alignment vertical="center" wrapText="1"/>
      <protection/>
    </xf>
    <xf numFmtId="167" fontId="1" fillId="0" borderId="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/>
    </xf>
    <xf numFmtId="194" fontId="1" fillId="0" borderId="10" xfId="0" applyNumberFormat="1" applyFont="1" applyFill="1" applyBorder="1" applyAlignment="1">
      <alignment horizontal="right" vertical="center" wrapText="1"/>
    </xf>
    <xf numFmtId="194" fontId="1" fillId="0" borderId="12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54" applyNumberFormat="1" applyFont="1" applyFill="1" applyBorder="1" applyAlignment="1">
      <alignment horizontal="left" vertical="center" wrapText="1"/>
      <protection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21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94" fontId="1" fillId="0" borderId="10" xfId="54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1" fillId="0" borderId="10" xfId="33" applyFont="1" applyFill="1" applyBorder="1" applyAlignment="1">
      <alignment horizontal="center" vertical="center" wrapText="1"/>
      <protection/>
    </xf>
    <xf numFmtId="0" fontId="17" fillId="0" borderId="10" xfId="54" applyNumberFormat="1" applyFont="1" applyFill="1" applyBorder="1" applyAlignment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94" fontId="1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54" applyNumberFormat="1" applyFont="1" applyFill="1" applyBorder="1" applyAlignment="1">
      <alignment horizontal="center" vertical="center" wrapText="1" shrinkToFi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94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49" fontId="17" fillId="0" borderId="10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94" fontId="1" fillId="0" borderId="15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1" fontId="1" fillId="0" borderId="15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5" xfId="54" applyNumberFormat="1" applyFont="1" applyFill="1" applyBorder="1" applyAlignment="1">
      <alignment horizontal="center" vertical="center" wrapText="1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49" fontId="1" fillId="34" borderId="10" xfId="54" applyNumberFormat="1" applyFont="1" applyFill="1" applyBorder="1" applyAlignment="1">
      <alignment horizontal="center" vertical="center" wrapText="1"/>
      <protection/>
    </xf>
    <xf numFmtId="49" fontId="1" fillId="34" borderId="15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" fontId="1" fillId="34" borderId="10" xfId="54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54" applyNumberFormat="1" applyFont="1" applyFill="1" applyBorder="1" applyAlignment="1">
      <alignment horizontal="center" vertical="center" wrapText="1"/>
      <protection/>
    </xf>
    <xf numFmtId="194" fontId="1" fillId="34" borderId="15" xfId="0" applyNumberFormat="1" applyFont="1" applyFill="1" applyBorder="1" applyAlignment="1">
      <alignment horizontal="right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9" fillId="0" borderId="22" xfId="54" applyNumberFormat="1" applyFont="1" applyFill="1" applyBorder="1" applyAlignment="1">
      <alignment horizontal="center" wrapText="1"/>
      <protection/>
    </xf>
    <xf numFmtId="0" fontId="9" fillId="0" borderId="12" xfId="54" applyNumberFormat="1" applyFont="1" applyFill="1" applyBorder="1" applyAlignment="1">
      <alignment horizontal="center" wrapText="1"/>
      <protection/>
    </xf>
    <xf numFmtId="0" fontId="9" fillId="0" borderId="22" xfId="54" applyNumberFormat="1" applyFont="1" applyFill="1" applyBorder="1" applyAlignment="1">
      <alignment horizontal="center" vertical="center" wrapText="1"/>
      <protection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7" fillId="0" borderId="22" xfId="43" applyFont="1" applyFill="1" applyBorder="1" applyAlignment="1" applyProtection="1">
      <alignment horizontal="center"/>
      <protection/>
    </xf>
    <xf numFmtId="0" fontId="7" fillId="0" borderId="12" xfId="43" applyFont="1" applyFill="1" applyBorder="1" applyAlignment="1" applyProtection="1">
      <alignment horizontal="center"/>
      <protection/>
    </xf>
    <xf numFmtId="0" fontId="7" fillId="0" borderId="11" xfId="43" applyFont="1" applyFill="1" applyBorder="1" applyAlignment="1" applyProtection="1">
      <alignment horizontal="center"/>
      <protection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9"/>
  <sheetViews>
    <sheetView view="pageBreakPreview" zoomScale="75" zoomScaleNormal="75" zoomScaleSheetLayoutView="75" zoomScalePageLayoutView="0" workbookViewId="0" topLeftCell="A81">
      <selection activeCell="E165" sqref="E165"/>
    </sheetView>
  </sheetViews>
  <sheetFormatPr defaultColWidth="9.140625" defaultRowHeight="12.75"/>
  <cols>
    <col min="1" max="1" width="7.28125" style="79" customWidth="1"/>
    <col min="3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421875" style="0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</cols>
  <sheetData>
    <row r="1" spans="1:16" ht="15.75">
      <c r="A1" s="73"/>
      <c r="B1" s="31"/>
      <c r="C1" s="31"/>
      <c r="D1" s="32"/>
      <c r="E1" s="31"/>
      <c r="F1" s="33"/>
      <c r="G1" s="33"/>
      <c r="H1" s="33"/>
      <c r="I1" s="33"/>
      <c r="J1" s="33"/>
      <c r="K1" s="33"/>
      <c r="L1" s="171" t="s">
        <v>14</v>
      </c>
      <c r="M1" s="171"/>
      <c r="N1" s="171"/>
      <c r="O1" s="171"/>
      <c r="P1" s="4"/>
    </row>
    <row r="2" spans="1:16" ht="15.75">
      <c r="A2" s="73"/>
      <c r="B2" s="31"/>
      <c r="C2" s="31"/>
      <c r="D2" s="32"/>
      <c r="E2" s="31"/>
      <c r="F2" s="33"/>
      <c r="G2" s="33"/>
      <c r="H2" s="33"/>
      <c r="I2" s="33"/>
      <c r="J2" s="33"/>
      <c r="K2" s="33"/>
      <c r="L2" s="171" t="s">
        <v>15</v>
      </c>
      <c r="M2" s="171"/>
      <c r="N2" s="171"/>
      <c r="O2" s="171"/>
      <c r="P2" s="4"/>
    </row>
    <row r="3" spans="1:16" ht="29.25" customHeight="1">
      <c r="A3" s="73"/>
      <c r="B3" s="31"/>
      <c r="C3" s="31"/>
      <c r="D3" s="32"/>
      <c r="E3" s="31"/>
      <c r="F3" s="33"/>
      <c r="G3" s="33"/>
      <c r="H3" s="33"/>
      <c r="I3" s="33"/>
      <c r="J3" s="33"/>
      <c r="K3" s="33"/>
      <c r="L3" s="34" t="s">
        <v>186</v>
      </c>
      <c r="M3" s="34"/>
      <c r="N3" s="35"/>
      <c r="O3" s="35"/>
      <c r="P3" s="4"/>
    </row>
    <row r="4" spans="1:16" ht="15.75">
      <c r="A4" s="73"/>
      <c r="B4" s="31"/>
      <c r="C4" s="31"/>
      <c r="D4" s="32"/>
      <c r="E4" s="31"/>
      <c r="F4" s="33"/>
      <c r="G4" s="33"/>
      <c r="H4" s="33"/>
      <c r="I4" s="33"/>
      <c r="J4" s="33"/>
      <c r="K4" s="33"/>
      <c r="L4" s="35"/>
      <c r="M4" s="35"/>
      <c r="N4" s="35"/>
      <c r="O4" s="35"/>
      <c r="P4" s="4"/>
    </row>
    <row r="5" spans="1:16" ht="15.75">
      <c r="A5" s="73"/>
      <c r="B5" s="31"/>
      <c r="C5" s="31"/>
      <c r="D5" s="32"/>
      <c r="E5" s="31"/>
      <c r="F5" s="33"/>
      <c r="G5" s="33"/>
      <c r="H5" s="33"/>
      <c r="I5" s="33"/>
      <c r="J5" s="33"/>
      <c r="K5" s="33"/>
      <c r="L5" s="172" t="s">
        <v>492</v>
      </c>
      <c r="M5" s="172"/>
      <c r="N5" s="172"/>
      <c r="O5" s="172"/>
      <c r="P5" s="4"/>
    </row>
    <row r="6" spans="1:16" ht="15.7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33"/>
      <c r="O6" s="33"/>
      <c r="P6" s="4"/>
    </row>
    <row r="7" spans="1:16" ht="15.75">
      <c r="A7" s="171" t="s">
        <v>36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36"/>
      <c r="N7" s="36"/>
      <c r="O7" s="36"/>
      <c r="P7" s="4"/>
    </row>
    <row r="8" spans="1:16" ht="15.75">
      <c r="A8" s="171" t="s">
        <v>236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33"/>
      <c r="N8" s="33"/>
      <c r="O8" s="33"/>
      <c r="P8" s="4"/>
    </row>
    <row r="9" spans="1:16" ht="15.7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33"/>
      <c r="N9" s="33"/>
      <c r="O9" s="33"/>
      <c r="P9" s="4"/>
    </row>
    <row r="10" spans="1:16" ht="15.75">
      <c r="A10" s="166" t="s">
        <v>16</v>
      </c>
      <c r="B10" s="166"/>
      <c r="C10" s="166"/>
      <c r="D10" s="166"/>
      <c r="E10" s="166"/>
      <c r="F10" s="174" t="s">
        <v>17</v>
      </c>
      <c r="G10" s="175"/>
      <c r="H10" s="175"/>
      <c r="I10" s="175"/>
      <c r="J10" s="175"/>
      <c r="K10" s="175"/>
      <c r="L10" s="175"/>
      <c r="M10" s="175"/>
      <c r="N10" s="175"/>
      <c r="O10" s="176"/>
      <c r="P10" s="4"/>
    </row>
    <row r="11" spans="1:16" ht="15.75">
      <c r="A11" s="166" t="s">
        <v>18</v>
      </c>
      <c r="B11" s="166"/>
      <c r="C11" s="166"/>
      <c r="D11" s="166"/>
      <c r="E11" s="166"/>
      <c r="F11" s="174" t="s">
        <v>19</v>
      </c>
      <c r="G11" s="175"/>
      <c r="H11" s="175"/>
      <c r="I11" s="175"/>
      <c r="J11" s="175"/>
      <c r="K11" s="175"/>
      <c r="L11" s="175"/>
      <c r="M11" s="175"/>
      <c r="N11" s="175"/>
      <c r="O11" s="176"/>
      <c r="P11" s="4"/>
    </row>
    <row r="12" spans="1:16" ht="15.75">
      <c r="A12" s="166" t="s">
        <v>20</v>
      </c>
      <c r="B12" s="166"/>
      <c r="C12" s="166"/>
      <c r="D12" s="166"/>
      <c r="E12" s="166"/>
      <c r="F12" s="163" t="s">
        <v>21</v>
      </c>
      <c r="G12" s="164"/>
      <c r="H12" s="164"/>
      <c r="I12" s="164"/>
      <c r="J12" s="164"/>
      <c r="K12" s="164"/>
      <c r="L12" s="164"/>
      <c r="M12" s="164"/>
      <c r="N12" s="164"/>
      <c r="O12" s="165"/>
      <c r="P12" s="4"/>
    </row>
    <row r="13" spans="1:16" ht="15.75">
      <c r="A13" s="166" t="s">
        <v>22</v>
      </c>
      <c r="B13" s="166"/>
      <c r="C13" s="166"/>
      <c r="D13" s="166"/>
      <c r="E13" s="166"/>
      <c r="F13" s="167" t="s">
        <v>23</v>
      </c>
      <c r="G13" s="168"/>
      <c r="H13" s="168"/>
      <c r="I13" s="168"/>
      <c r="J13" s="168"/>
      <c r="K13" s="168"/>
      <c r="L13" s="168"/>
      <c r="M13" s="168"/>
      <c r="N13" s="168"/>
      <c r="O13" s="169"/>
      <c r="P13" s="4"/>
    </row>
    <row r="14" spans="1:16" ht="15.75">
      <c r="A14" s="166" t="s">
        <v>24</v>
      </c>
      <c r="B14" s="166"/>
      <c r="C14" s="166"/>
      <c r="D14" s="166"/>
      <c r="E14" s="166"/>
      <c r="F14" s="163">
        <v>1200001885</v>
      </c>
      <c r="G14" s="164"/>
      <c r="H14" s="164"/>
      <c r="I14" s="164"/>
      <c r="J14" s="164"/>
      <c r="K14" s="164"/>
      <c r="L14" s="164"/>
      <c r="M14" s="164"/>
      <c r="N14" s="164"/>
      <c r="O14" s="165"/>
      <c r="P14" s="4"/>
    </row>
    <row r="15" spans="1:16" ht="15.75">
      <c r="A15" s="166" t="s">
        <v>25</v>
      </c>
      <c r="B15" s="166"/>
      <c r="C15" s="166"/>
      <c r="D15" s="166"/>
      <c r="E15" s="166"/>
      <c r="F15" s="163">
        <v>121550001</v>
      </c>
      <c r="G15" s="164"/>
      <c r="H15" s="164"/>
      <c r="I15" s="164"/>
      <c r="J15" s="164"/>
      <c r="K15" s="164"/>
      <c r="L15" s="164"/>
      <c r="M15" s="164"/>
      <c r="N15" s="164"/>
      <c r="O15" s="165"/>
      <c r="P15" s="4"/>
    </row>
    <row r="16" spans="1:16" ht="15.75">
      <c r="A16" s="166" t="s">
        <v>26</v>
      </c>
      <c r="B16" s="166"/>
      <c r="C16" s="166"/>
      <c r="D16" s="166"/>
      <c r="E16" s="166"/>
      <c r="F16" s="163">
        <v>88401000000</v>
      </c>
      <c r="G16" s="164"/>
      <c r="H16" s="164"/>
      <c r="I16" s="164"/>
      <c r="J16" s="164"/>
      <c r="K16" s="164"/>
      <c r="L16" s="164"/>
      <c r="M16" s="164"/>
      <c r="N16" s="164"/>
      <c r="O16" s="165"/>
      <c r="P16" s="4"/>
    </row>
    <row r="17" spans="1:16" ht="9.75" customHeight="1">
      <c r="A17" s="74"/>
      <c r="B17" s="25"/>
      <c r="C17" s="25"/>
      <c r="D17" s="26"/>
      <c r="E17" s="25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"/>
    </row>
    <row r="18" spans="1:17" ht="13.5" customHeight="1">
      <c r="A18" s="147" t="s">
        <v>5</v>
      </c>
      <c r="B18" s="150" t="s">
        <v>6</v>
      </c>
      <c r="C18" s="150" t="s">
        <v>106</v>
      </c>
      <c r="D18" s="157" t="s">
        <v>7</v>
      </c>
      <c r="E18" s="158"/>
      <c r="F18" s="158"/>
      <c r="G18" s="158"/>
      <c r="H18" s="158"/>
      <c r="I18" s="158"/>
      <c r="J18" s="158"/>
      <c r="K18" s="158"/>
      <c r="L18" s="158"/>
      <c r="M18" s="159"/>
      <c r="N18" s="160" t="s">
        <v>8</v>
      </c>
      <c r="O18" s="153" t="s">
        <v>27</v>
      </c>
      <c r="P18" s="13"/>
      <c r="Q18" s="5"/>
    </row>
    <row r="19" spans="1:17" ht="53.25" customHeight="1">
      <c r="A19" s="148"/>
      <c r="B19" s="151"/>
      <c r="C19" s="151"/>
      <c r="D19" s="155" t="s">
        <v>9</v>
      </c>
      <c r="E19" s="155" t="s">
        <v>28</v>
      </c>
      <c r="F19" s="157" t="s">
        <v>10</v>
      </c>
      <c r="G19" s="159"/>
      <c r="H19" s="40" t="s">
        <v>29</v>
      </c>
      <c r="I19" s="157" t="s">
        <v>11</v>
      </c>
      <c r="J19" s="159"/>
      <c r="K19" s="155" t="s">
        <v>103</v>
      </c>
      <c r="L19" s="157" t="s">
        <v>12</v>
      </c>
      <c r="M19" s="159"/>
      <c r="N19" s="161"/>
      <c r="O19" s="154"/>
      <c r="P19" s="13"/>
      <c r="Q19" s="5"/>
    </row>
    <row r="20" spans="1:17" ht="90" customHeight="1">
      <c r="A20" s="149"/>
      <c r="B20" s="152"/>
      <c r="C20" s="152"/>
      <c r="D20" s="156"/>
      <c r="E20" s="156"/>
      <c r="F20" s="42" t="s">
        <v>30</v>
      </c>
      <c r="G20" s="42" t="s">
        <v>31</v>
      </c>
      <c r="H20" s="41"/>
      <c r="I20" s="42" t="s">
        <v>32</v>
      </c>
      <c r="J20" s="42" t="s">
        <v>13</v>
      </c>
      <c r="K20" s="156"/>
      <c r="L20" s="42" t="s">
        <v>33</v>
      </c>
      <c r="M20" s="42" t="s">
        <v>34</v>
      </c>
      <c r="N20" s="162"/>
      <c r="O20" s="42" t="s">
        <v>35</v>
      </c>
      <c r="P20" s="13"/>
      <c r="Q20" s="5"/>
    </row>
    <row r="21" spans="1:17" ht="15.75">
      <c r="A21" s="75">
        <v>1</v>
      </c>
      <c r="B21" s="43">
        <v>2</v>
      </c>
      <c r="C21" s="43">
        <v>3</v>
      </c>
      <c r="D21" s="43">
        <v>4</v>
      </c>
      <c r="E21" s="43">
        <v>5</v>
      </c>
      <c r="F21" s="43">
        <v>6</v>
      </c>
      <c r="G21" s="43">
        <v>7</v>
      </c>
      <c r="H21" s="43">
        <v>8</v>
      </c>
      <c r="I21" s="43">
        <v>9</v>
      </c>
      <c r="J21" s="43">
        <v>10</v>
      </c>
      <c r="K21" s="43">
        <v>11</v>
      </c>
      <c r="L21" s="43">
        <v>12</v>
      </c>
      <c r="M21" s="43">
        <v>13</v>
      </c>
      <c r="N21" s="43">
        <v>14</v>
      </c>
      <c r="O21" s="43">
        <v>15</v>
      </c>
      <c r="P21" s="13"/>
      <c r="Q21" s="5"/>
    </row>
    <row r="22" spans="1:17" ht="15">
      <c r="A22" s="143" t="s">
        <v>537</v>
      </c>
      <c r="B22" s="144"/>
      <c r="C22" s="144"/>
      <c r="D22" s="144"/>
      <c r="E22" s="144"/>
      <c r="F22" s="144"/>
      <c r="G22" s="144"/>
      <c r="H22" s="144"/>
      <c r="I22" s="24"/>
      <c r="J22" s="24"/>
      <c r="K22" s="19"/>
      <c r="L22" s="19"/>
      <c r="M22" s="19"/>
      <c r="N22" s="19"/>
      <c r="O22" s="12"/>
      <c r="P22" s="13"/>
      <c r="Q22" s="5"/>
    </row>
    <row r="23" spans="1:17" s="87" customFormat="1" ht="60">
      <c r="A23" s="11" t="s">
        <v>189</v>
      </c>
      <c r="B23" s="11" t="s">
        <v>110</v>
      </c>
      <c r="C23" s="11" t="s">
        <v>237</v>
      </c>
      <c r="D23" s="114" t="s">
        <v>285</v>
      </c>
      <c r="E23" s="2" t="s">
        <v>531</v>
      </c>
      <c r="F23" s="2">
        <v>796</v>
      </c>
      <c r="G23" s="98" t="s">
        <v>37</v>
      </c>
      <c r="H23" s="1">
        <v>1</v>
      </c>
      <c r="I23" s="3">
        <v>88</v>
      </c>
      <c r="J23" s="2" t="s">
        <v>38</v>
      </c>
      <c r="K23" s="101">
        <v>6400000</v>
      </c>
      <c r="L23" s="9" t="s">
        <v>281</v>
      </c>
      <c r="M23" s="2" t="s">
        <v>262</v>
      </c>
      <c r="N23" s="3" t="s">
        <v>39</v>
      </c>
      <c r="O23" s="2" t="s">
        <v>40</v>
      </c>
      <c r="P23" s="121"/>
      <c r="Q23" s="121"/>
    </row>
    <row r="24" spans="1:17" s="88" customFormat="1" ht="45">
      <c r="A24" s="11" t="s">
        <v>190</v>
      </c>
      <c r="B24" s="98" t="s">
        <v>110</v>
      </c>
      <c r="C24" s="11" t="s">
        <v>239</v>
      </c>
      <c r="D24" s="3" t="s">
        <v>286</v>
      </c>
      <c r="E24" s="3" t="s">
        <v>312</v>
      </c>
      <c r="F24" s="98">
        <v>796</v>
      </c>
      <c r="G24" s="98" t="s">
        <v>37</v>
      </c>
      <c r="H24" s="98">
        <v>1</v>
      </c>
      <c r="I24" s="3">
        <v>88</v>
      </c>
      <c r="J24" s="2" t="s">
        <v>38</v>
      </c>
      <c r="K24" s="99">
        <v>900000</v>
      </c>
      <c r="L24" s="9" t="s">
        <v>281</v>
      </c>
      <c r="M24" s="2" t="s">
        <v>262</v>
      </c>
      <c r="N24" s="98" t="s">
        <v>39</v>
      </c>
      <c r="O24" s="98" t="s">
        <v>40</v>
      </c>
      <c r="P24" s="100"/>
      <c r="Q24" s="100"/>
    </row>
    <row r="25" spans="1:17" s="4" customFormat="1" ht="105">
      <c r="A25" s="11" t="s">
        <v>42</v>
      </c>
      <c r="B25" s="3" t="s">
        <v>116</v>
      </c>
      <c r="C25" s="3" t="s">
        <v>117</v>
      </c>
      <c r="D25" s="3" t="s">
        <v>296</v>
      </c>
      <c r="E25" s="3" t="s">
        <v>313</v>
      </c>
      <c r="F25" s="7" t="s">
        <v>241</v>
      </c>
      <c r="G25" s="122" t="s">
        <v>177</v>
      </c>
      <c r="H25" s="3">
        <v>1</v>
      </c>
      <c r="I25" s="3">
        <v>88</v>
      </c>
      <c r="J25" s="2" t="s">
        <v>38</v>
      </c>
      <c r="K25" s="86">
        <v>6000000</v>
      </c>
      <c r="L25" s="9" t="s">
        <v>281</v>
      </c>
      <c r="M25" s="3" t="s">
        <v>321</v>
      </c>
      <c r="N25" s="37" t="s">
        <v>148</v>
      </c>
      <c r="O25" s="3" t="s">
        <v>130</v>
      </c>
      <c r="P25" s="13"/>
      <c r="Q25" s="13"/>
    </row>
    <row r="26" spans="1:17" s="4" customFormat="1" ht="105">
      <c r="A26" s="11" t="s">
        <v>43</v>
      </c>
      <c r="B26" s="3" t="s">
        <v>116</v>
      </c>
      <c r="C26" s="3" t="s">
        <v>117</v>
      </c>
      <c r="D26" s="3" t="s">
        <v>383</v>
      </c>
      <c r="E26" s="3" t="s">
        <v>314</v>
      </c>
      <c r="F26" s="7" t="s">
        <v>241</v>
      </c>
      <c r="G26" s="122" t="s">
        <v>177</v>
      </c>
      <c r="H26" s="3">
        <v>1</v>
      </c>
      <c r="I26" s="3">
        <v>88</v>
      </c>
      <c r="J26" s="2" t="s">
        <v>38</v>
      </c>
      <c r="K26" s="86">
        <v>1200000</v>
      </c>
      <c r="L26" s="9" t="s">
        <v>281</v>
      </c>
      <c r="M26" s="2" t="s">
        <v>262</v>
      </c>
      <c r="N26" s="37" t="s">
        <v>148</v>
      </c>
      <c r="O26" s="3" t="s">
        <v>130</v>
      </c>
      <c r="P26" s="13"/>
      <c r="Q26" s="13"/>
    </row>
    <row r="27" spans="1:17" s="4" customFormat="1" ht="60">
      <c r="A27" s="11" t="s">
        <v>44</v>
      </c>
      <c r="B27" s="3" t="s">
        <v>116</v>
      </c>
      <c r="C27" s="3" t="s">
        <v>117</v>
      </c>
      <c r="D27" s="3" t="s">
        <v>243</v>
      </c>
      <c r="E27" s="3" t="s">
        <v>315</v>
      </c>
      <c r="F27" s="7" t="s">
        <v>241</v>
      </c>
      <c r="G27" s="122" t="s">
        <v>177</v>
      </c>
      <c r="H27" s="3">
        <v>1</v>
      </c>
      <c r="I27" s="3">
        <v>88</v>
      </c>
      <c r="J27" s="2" t="s">
        <v>38</v>
      </c>
      <c r="K27" s="86">
        <v>991600</v>
      </c>
      <c r="L27" s="9" t="s">
        <v>281</v>
      </c>
      <c r="M27" s="2" t="s">
        <v>262</v>
      </c>
      <c r="N27" s="37" t="s">
        <v>148</v>
      </c>
      <c r="O27" s="3" t="s">
        <v>130</v>
      </c>
      <c r="P27" s="13"/>
      <c r="Q27" s="13"/>
    </row>
    <row r="28" spans="1:17" s="4" customFormat="1" ht="75">
      <c r="A28" s="11" t="s">
        <v>45</v>
      </c>
      <c r="B28" s="3" t="s">
        <v>116</v>
      </c>
      <c r="C28" s="3" t="s">
        <v>117</v>
      </c>
      <c r="D28" s="3" t="s">
        <v>297</v>
      </c>
      <c r="E28" s="3" t="s">
        <v>316</v>
      </c>
      <c r="F28" s="7" t="s">
        <v>241</v>
      </c>
      <c r="G28" s="122" t="s">
        <v>177</v>
      </c>
      <c r="H28" s="3">
        <v>1</v>
      </c>
      <c r="I28" s="3">
        <v>88</v>
      </c>
      <c r="J28" s="2" t="s">
        <v>38</v>
      </c>
      <c r="K28" s="86">
        <v>7000000</v>
      </c>
      <c r="L28" s="9" t="s">
        <v>281</v>
      </c>
      <c r="M28" s="3" t="s">
        <v>322</v>
      </c>
      <c r="N28" s="37" t="s">
        <v>148</v>
      </c>
      <c r="O28" s="3" t="s">
        <v>130</v>
      </c>
      <c r="P28" s="13"/>
      <c r="Q28" s="13"/>
    </row>
    <row r="29" spans="1:17" s="90" customFormat="1" ht="90">
      <c r="A29" s="11" t="s">
        <v>46</v>
      </c>
      <c r="B29" s="2" t="s">
        <v>129</v>
      </c>
      <c r="C29" s="1" t="s">
        <v>131</v>
      </c>
      <c r="D29" s="2" t="s">
        <v>132</v>
      </c>
      <c r="E29" s="3" t="s">
        <v>317</v>
      </c>
      <c r="F29" s="98">
        <v>796</v>
      </c>
      <c r="G29" s="2" t="s">
        <v>37</v>
      </c>
      <c r="H29" s="1">
        <v>1</v>
      </c>
      <c r="I29" s="3">
        <v>88</v>
      </c>
      <c r="J29" s="2" t="s">
        <v>38</v>
      </c>
      <c r="K29" s="101">
        <v>224000</v>
      </c>
      <c r="L29" s="9" t="s">
        <v>281</v>
      </c>
      <c r="M29" s="102" t="s">
        <v>262</v>
      </c>
      <c r="N29" s="2" t="s">
        <v>39</v>
      </c>
      <c r="O29" s="3" t="s">
        <v>40</v>
      </c>
      <c r="P29" s="10"/>
      <c r="Q29" s="10"/>
    </row>
    <row r="30" spans="1:17" s="90" customFormat="1" ht="60">
      <c r="A30" s="11" t="s">
        <v>47</v>
      </c>
      <c r="B30" s="3" t="s">
        <v>244</v>
      </c>
      <c r="C30" s="3" t="s">
        <v>147</v>
      </c>
      <c r="D30" s="3" t="s">
        <v>532</v>
      </c>
      <c r="E30" s="3" t="s">
        <v>246</v>
      </c>
      <c r="F30" s="98">
        <v>796</v>
      </c>
      <c r="G30" s="8" t="s">
        <v>37</v>
      </c>
      <c r="H30" s="102">
        <v>1</v>
      </c>
      <c r="I30" s="3">
        <v>88</v>
      </c>
      <c r="J30" s="2" t="s">
        <v>38</v>
      </c>
      <c r="K30" s="101">
        <v>1350000</v>
      </c>
      <c r="L30" s="2" t="s">
        <v>262</v>
      </c>
      <c r="M30" s="102" t="s">
        <v>325</v>
      </c>
      <c r="N30" s="3" t="s">
        <v>39</v>
      </c>
      <c r="O30" s="3" t="s">
        <v>40</v>
      </c>
      <c r="P30" s="10"/>
      <c r="Q30" s="10"/>
    </row>
    <row r="31" spans="1:17" s="90" customFormat="1" ht="45">
      <c r="A31" s="11" t="s">
        <v>48</v>
      </c>
      <c r="B31" s="2" t="s">
        <v>133</v>
      </c>
      <c r="C31" s="1" t="s">
        <v>134</v>
      </c>
      <c r="D31" s="2" t="s">
        <v>135</v>
      </c>
      <c r="E31" s="2" t="s">
        <v>533</v>
      </c>
      <c r="F31" s="1">
        <v>796</v>
      </c>
      <c r="G31" s="2" t="s">
        <v>37</v>
      </c>
      <c r="H31" s="1">
        <v>10</v>
      </c>
      <c r="I31" s="3">
        <v>88</v>
      </c>
      <c r="J31" s="2" t="s">
        <v>38</v>
      </c>
      <c r="K31" s="101">
        <v>2000000</v>
      </c>
      <c r="L31" s="2" t="s">
        <v>262</v>
      </c>
      <c r="M31" s="102" t="s">
        <v>325</v>
      </c>
      <c r="N31" s="2" t="s">
        <v>39</v>
      </c>
      <c r="O31" s="3" t="s">
        <v>40</v>
      </c>
      <c r="P31" s="10"/>
      <c r="Q31" s="10"/>
    </row>
    <row r="32" spans="1:16" s="10" customFormat="1" ht="409.5">
      <c r="A32" s="11" t="s">
        <v>49</v>
      </c>
      <c r="B32" s="2" t="s">
        <v>410</v>
      </c>
      <c r="C32" s="2" t="s">
        <v>411</v>
      </c>
      <c r="D32" s="3" t="s">
        <v>412</v>
      </c>
      <c r="E32" s="3" t="s">
        <v>414</v>
      </c>
      <c r="F32" s="3">
        <v>792</v>
      </c>
      <c r="G32" s="3" t="s">
        <v>413</v>
      </c>
      <c r="H32" s="3">
        <v>2100</v>
      </c>
      <c r="I32" s="3">
        <v>88</v>
      </c>
      <c r="J32" s="2" t="s">
        <v>38</v>
      </c>
      <c r="K32" s="84">
        <v>3000000</v>
      </c>
      <c r="L32" s="3" t="s">
        <v>415</v>
      </c>
      <c r="M32" s="3" t="s">
        <v>256</v>
      </c>
      <c r="N32" s="37" t="s">
        <v>148</v>
      </c>
      <c r="O32" s="3" t="s">
        <v>130</v>
      </c>
      <c r="P32" s="13"/>
    </row>
    <row r="33" spans="1:15" s="55" customFormat="1" ht="225">
      <c r="A33" s="11" t="s">
        <v>50</v>
      </c>
      <c r="B33" s="113" t="s">
        <v>410</v>
      </c>
      <c r="C33" s="113" t="s">
        <v>399</v>
      </c>
      <c r="D33" s="113" t="s">
        <v>416</v>
      </c>
      <c r="E33" s="113" t="s">
        <v>417</v>
      </c>
      <c r="F33" s="113">
        <v>792</v>
      </c>
      <c r="G33" s="113" t="s">
        <v>413</v>
      </c>
      <c r="H33" s="113">
        <v>34</v>
      </c>
      <c r="I33" s="3">
        <v>88</v>
      </c>
      <c r="J33" s="2" t="s">
        <v>38</v>
      </c>
      <c r="K33" s="123">
        <v>1018640</v>
      </c>
      <c r="L33" s="113" t="s">
        <v>418</v>
      </c>
      <c r="M33" s="113" t="s">
        <v>419</v>
      </c>
      <c r="N33" s="3" t="s">
        <v>402</v>
      </c>
      <c r="O33" s="113" t="s">
        <v>130</v>
      </c>
    </row>
    <row r="34" spans="1:15" s="55" customFormat="1" ht="195">
      <c r="A34" s="11" t="s">
        <v>51</v>
      </c>
      <c r="B34" s="113" t="s">
        <v>410</v>
      </c>
      <c r="C34" s="113" t="s">
        <v>399</v>
      </c>
      <c r="D34" s="113" t="s">
        <v>416</v>
      </c>
      <c r="E34" s="113" t="s">
        <v>420</v>
      </c>
      <c r="F34" s="113">
        <v>792</v>
      </c>
      <c r="G34" s="113" t="s">
        <v>413</v>
      </c>
      <c r="H34" s="113">
        <v>48</v>
      </c>
      <c r="I34" s="7" t="s">
        <v>421</v>
      </c>
      <c r="J34" s="2" t="s">
        <v>422</v>
      </c>
      <c r="K34" s="123">
        <v>2600000</v>
      </c>
      <c r="L34" s="113" t="s">
        <v>418</v>
      </c>
      <c r="M34" s="113" t="s">
        <v>419</v>
      </c>
      <c r="N34" s="3" t="s">
        <v>402</v>
      </c>
      <c r="O34" s="113" t="s">
        <v>130</v>
      </c>
    </row>
    <row r="35" spans="1:17" s="6" customFormat="1" ht="51">
      <c r="A35" s="11" t="s">
        <v>52</v>
      </c>
      <c r="B35" s="107" t="s">
        <v>116</v>
      </c>
      <c r="C35" s="107" t="s">
        <v>117</v>
      </c>
      <c r="D35" s="102" t="s">
        <v>287</v>
      </c>
      <c r="E35" s="102" t="s">
        <v>151</v>
      </c>
      <c r="F35" s="124">
        <v>876</v>
      </c>
      <c r="G35" s="125" t="s">
        <v>115</v>
      </c>
      <c r="H35" s="102">
        <v>1</v>
      </c>
      <c r="I35" s="3">
        <v>88</v>
      </c>
      <c r="J35" s="2" t="s">
        <v>38</v>
      </c>
      <c r="K35" s="109">
        <v>2000000</v>
      </c>
      <c r="L35" s="9" t="s">
        <v>281</v>
      </c>
      <c r="M35" s="102" t="s">
        <v>274</v>
      </c>
      <c r="N35" s="37" t="s">
        <v>148</v>
      </c>
      <c r="O35" s="3" t="s">
        <v>130</v>
      </c>
      <c r="P35" s="10"/>
      <c r="Q35" s="10"/>
    </row>
    <row r="36" spans="1:17" s="6" customFormat="1" ht="60">
      <c r="A36" s="11" t="s">
        <v>53</v>
      </c>
      <c r="B36" s="107" t="s">
        <v>116</v>
      </c>
      <c r="C36" s="107" t="s">
        <v>117</v>
      </c>
      <c r="D36" s="102" t="s">
        <v>288</v>
      </c>
      <c r="E36" s="102" t="s">
        <v>151</v>
      </c>
      <c r="F36" s="124">
        <v>876</v>
      </c>
      <c r="G36" s="125" t="s">
        <v>115</v>
      </c>
      <c r="H36" s="102">
        <v>1</v>
      </c>
      <c r="I36" s="3">
        <v>88</v>
      </c>
      <c r="J36" s="2" t="s">
        <v>38</v>
      </c>
      <c r="K36" s="109">
        <v>13600000</v>
      </c>
      <c r="L36" s="9" t="s">
        <v>281</v>
      </c>
      <c r="M36" s="104" t="s">
        <v>256</v>
      </c>
      <c r="N36" s="37" t="s">
        <v>148</v>
      </c>
      <c r="O36" s="3" t="s">
        <v>130</v>
      </c>
      <c r="P36" s="10"/>
      <c r="Q36" s="10"/>
    </row>
    <row r="37" spans="1:17" s="6" customFormat="1" ht="51">
      <c r="A37" s="11" t="s">
        <v>54</v>
      </c>
      <c r="B37" s="107" t="s">
        <v>116</v>
      </c>
      <c r="C37" s="107" t="s">
        <v>117</v>
      </c>
      <c r="D37" s="102" t="s">
        <v>289</v>
      </c>
      <c r="E37" s="102" t="s">
        <v>151</v>
      </c>
      <c r="F37" s="124">
        <v>876</v>
      </c>
      <c r="G37" s="125" t="s">
        <v>115</v>
      </c>
      <c r="H37" s="102">
        <v>1</v>
      </c>
      <c r="I37" s="3">
        <v>88</v>
      </c>
      <c r="J37" s="2" t="s">
        <v>38</v>
      </c>
      <c r="K37" s="109">
        <v>480000</v>
      </c>
      <c r="L37" s="9" t="s">
        <v>281</v>
      </c>
      <c r="M37" s="2" t="s">
        <v>262</v>
      </c>
      <c r="N37" s="37" t="s">
        <v>148</v>
      </c>
      <c r="O37" s="3" t="s">
        <v>130</v>
      </c>
      <c r="P37" s="10"/>
      <c r="Q37" s="10"/>
    </row>
    <row r="38" spans="1:17" s="6" customFormat="1" ht="51">
      <c r="A38" s="11" t="s">
        <v>55</v>
      </c>
      <c r="B38" s="107" t="s">
        <v>116</v>
      </c>
      <c r="C38" s="107" t="s">
        <v>117</v>
      </c>
      <c r="D38" s="102" t="s">
        <v>290</v>
      </c>
      <c r="E38" s="102" t="s">
        <v>151</v>
      </c>
      <c r="F38" s="124">
        <v>876</v>
      </c>
      <c r="G38" s="125" t="s">
        <v>115</v>
      </c>
      <c r="H38" s="102">
        <v>1</v>
      </c>
      <c r="I38" s="3">
        <v>88</v>
      </c>
      <c r="J38" s="2" t="s">
        <v>38</v>
      </c>
      <c r="K38" s="109">
        <v>100000</v>
      </c>
      <c r="L38" s="9" t="s">
        <v>281</v>
      </c>
      <c r="M38" s="2" t="s">
        <v>262</v>
      </c>
      <c r="N38" s="37" t="s">
        <v>148</v>
      </c>
      <c r="O38" s="3" t="s">
        <v>130</v>
      </c>
      <c r="P38" s="10"/>
      <c r="Q38" s="10"/>
    </row>
    <row r="39" spans="1:17" s="6" customFormat="1" ht="51">
      <c r="A39" s="11" t="s">
        <v>56</v>
      </c>
      <c r="B39" s="107" t="s">
        <v>116</v>
      </c>
      <c r="C39" s="107" t="s">
        <v>117</v>
      </c>
      <c r="D39" s="102" t="s">
        <v>291</v>
      </c>
      <c r="E39" s="102" t="s">
        <v>151</v>
      </c>
      <c r="F39" s="124">
        <v>876</v>
      </c>
      <c r="G39" s="125" t="s">
        <v>115</v>
      </c>
      <c r="H39" s="102">
        <v>1</v>
      </c>
      <c r="I39" s="3">
        <v>88</v>
      </c>
      <c r="J39" s="2" t="s">
        <v>38</v>
      </c>
      <c r="K39" s="109">
        <v>300000</v>
      </c>
      <c r="L39" s="9" t="s">
        <v>281</v>
      </c>
      <c r="M39" s="2" t="s">
        <v>262</v>
      </c>
      <c r="N39" s="37" t="s">
        <v>148</v>
      </c>
      <c r="O39" s="3" t="s">
        <v>130</v>
      </c>
      <c r="P39" s="10"/>
      <c r="Q39" s="10"/>
    </row>
    <row r="40" spans="1:17" s="6" customFormat="1" ht="60">
      <c r="A40" s="11" t="s">
        <v>57</v>
      </c>
      <c r="B40" s="107" t="s">
        <v>116</v>
      </c>
      <c r="C40" s="107" t="s">
        <v>117</v>
      </c>
      <c r="D40" s="102" t="s">
        <v>292</v>
      </c>
      <c r="E40" s="102" t="s">
        <v>151</v>
      </c>
      <c r="F40" s="124">
        <v>876</v>
      </c>
      <c r="G40" s="125" t="s">
        <v>115</v>
      </c>
      <c r="H40" s="102">
        <v>1</v>
      </c>
      <c r="I40" s="3">
        <v>88</v>
      </c>
      <c r="J40" s="2" t="s">
        <v>38</v>
      </c>
      <c r="K40" s="109">
        <v>600000</v>
      </c>
      <c r="L40" s="9" t="s">
        <v>281</v>
      </c>
      <c r="M40" s="2" t="s">
        <v>262</v>
      </c>
      <c r="N40" s="37" t="s">
        <v>148</v>
      </c>
      <c r="O40" s="3" t="s">
        <v>130</v>
      </c>
      <c r="P40" s="10"/>
      <c r="Q40" s="10"/>
    </row>
    <row r="41" spans="1:17" s="6" customFormat="1" ht="51">
      <c r="A41" s="11" t="s">
        <v>58</v>
      </c>
      <c r="B41" s="107" t="s">
        <v>116</v>
      </c>
      <c r="C41" s="107" t="s">
        <v>117</v>
      </c>
      <c r="D41" s="102" t="s">
        <v>293</v>
      </c>
      <c r="E41" s="102" t="s">
        <v>151</v>
      </c>
      <c r="F41" s="124">
        <v>876</v>
      </c>
      <c r="G41" s="125" t="s">
        <v>115</v>
      </c>
      <c r="H41" s="102">
        <v>1</v>
      </c>
      <c r="I41" s="3">
        <v>88</v>
      </c>
      <c r="J41" s="2" t="s">
        <v>38</v>
      </c>
      <c r="K41" s="109">
        <v>1500000</v>
      </c>
      <c r="L41" s="102" t="s">
        <v>255</v>
      </c>
      <c r="M41" s="102" t="s">
        <v>274</v>
      </c>
      <c r="N41" s="37" t="s">
        <v>148</v>
      </c>
      <c r="O41" s="3" t="s">
        <v>130</v>
      </c>
      <c r="P41" s="10"/>
      <c r="Q41" s="10"/>
    </row>
    <row r="42" spans="1:17" s="6" customFormat="1" ht="105">
      <c r="A42" s="11" t="s">
        <v>191</v>
      </c>
      <c r="B42" s="102" t="s">
        <v>122</v>
      </c>
      <c r="C42" s="102" t="s">
        <v>150</v>
      </c>
      <c r="D42" s="126" t="s">
        <v>298</v>
      </c>
      <c r="E42" s="102" t="s">
        <v>181</v>
      </c>
      <c r="F42" s="124">
        <v>876</v>
      </c>
      <c r="G42" s="125" t="s">
        <v>115</v>
      </c>
      <c r="H42" s="102">
        <v>1</v>
      </c>
      <c r="I42" s="3">
        <v>88</v>
      </c>
      <c r="J42" s="2" t="s">
        <v>38</v>
      </c>
      <c r="K42" s="109">
        <v>4400000</v>
      </c>
      <c r="L42" s="9" t="s">
        <v>281</v>
      </c>
      <c r="M42" s="104" t="s">
        <v>321</v>
      </c>
      <c r="N42" s="102" t="s">
        <v>39</v>
      </c>
      <c r="O42" s="102" t="s">
        <v>40</v>
      </c>
      <c r="P42" s="10"/>
      <c r="Q42" s="10"/>
    </row>
    <row r="43" spans="1:17" s="6" customFormat="1" ht="90">
      <c r="A43" s="11" t="s">
        <v>192</v>
      </c>
      <c r="B43" s="102" t="s">
        <v>122</v>
      </c>
      <c r="C43" s="102" t="s">
        <v>150</v>
      </c>
      <c r="D43" s="126" t="s">
        <v>299</v>
      </c>
      <c r="E43" s="102" t="s">
        <v>181</v>
      </c>
      <c r="F43" s="124">
        <v>876</v>
      </c>
      <c r="G43" s="125" t="s">
        <v>115</v>
      </c>
      <c r="H43" s="102">
        <v>1</v>
      </c>
      <c r="I43" s="3">
        <v>88</v>
      </c>
      <c r="J43" s="2" t="s">
        <v>38</v>
      </c>
      <c r="K43" s="109">
        <v>6000000</v>
      </c>
      <c r="L43" s="102" t="s">
        <v>255</v>
      </c>
      <c r="M43" s="104" t="s">
        <v>322</v>
      </c>
      <c r="N43" s="102" t="s">
        <v>39</v>
      </c>
      <c r="O43" s="102" t="s">
        <v>40</v>
      </c>
      <c r="P43" s="10"/>
      <c r="Q43" s="10"/>
    </row>
    <row r="44" spans="1:17" s="6" customFormat="1" ht="90">
      <c r="A44" s="11" t="s">
        <v>59</v>
      </c>
      <c r="B44" s="102" t="s">
        <v>122</v>
      </c>
      <c r="C44" s="102" t="s">
        <v>248</v>
      </c>
      <c r="D44" s="126" t="s">
        <v>300</v>
      </c>
      <c r="E44" s="102" t="s">
        <v>181</v>
      </c>
      <c r="F44" s="124">
        <v>876</v>
      </c>
      <c r="G44" s="125" t="s">
        <v>115</v>
      </c>
      <c r="H44" s="102">
        <v>1</v>
      </c>
      <c r="I44" s="3">
        <v>88</v>
      </c>
      <c r="J44" s="2" t="s">
        <v>38</v>
      </c>
      <c r="K44" s="109">
        <v>14000000</v>
      </c>
      <c r="L44" s="9" t="s">
        <v>281</v>
      </c>
      <c r="M44" s="104" t="s">
        <v>322</v>
      </c>
      <c r="N44" s="102" t="s">
        <v>39</v>
      </c>
      <c r="O44" s="102" t="s">
        <v>40</v>
      </c>
      <c r="P44" s="10"/>
      <c r="Q44" s="10"/>
    </row>
    <row r="45" spans="1:17" s="6" customFormat="1" ht="90">
      <c r="A45" s="11" t="s">
        <v>60</v>
      </c>
      <c r="B45" s="102" t="s">
        <v>122</v>
      </c>
      <c r="C45" s="102" t="s">
        <v>123</v>
      </c>
      <c r="D45" s="127" t="s">
        <v>294</v>
      </c>
      <c r="E45" s="102" t="s">
        <v>318</v>
      </c>
      <c r="F45" s="124">
        <v>876</v>
      </c>
      <c r="G45" s="125" t="s">
        <v>115</v>
      </c>
      <c r="H45" s="102">
        <v>1</v>
      </c>
      <c r="I45" s="3">
        <v>88</v>
      </c>
      <c r="J45" s="2" t="s">
        <v>38</v>
      </c>
      <c r="K45" s="109">
        <v>600000</v>
      </c>
      <c r="L45" s="9" t="s">
        <v>281</v>
      </c>
      <c r="M45" s="104" t="s">
        <v>322</v>
      </c>
      <c r="N45" s="102" t="s">
        <v>124</v>
      </c>
      <c r="O45" s="102" t="s">
        <v>40</v>
      </c>
      <c r="P45" s="10"/>
      <c r="Q45" s="10"/>
    </row>
    <row r="46" spans="1:17" s="6" customFormat="1" ht="90">
      <c r="A46" s="11" t="s">
        <v>61</v>
      </c>
      <c r="B46" s="102" t="s">
        <v>122</v>
      </c>
      <c r="C46" s="102" t="s">
        <v>123</v>
      </c>
      <c r="D46" s="127" t="s">
        <v>249</v>
      </c>
      <c r="E46" s="102" t="s">
        <v>319</v>
      </c>
      <c r="F46" s="124">
        <v>876</v>
      </c>
      <c r="G46" s="125" t="s">
        <v>115</v>
      </c>
      <c r="H46" s="102">
        <v>1</v>
      </c>
      <c r="I46" s="3">
        <v>88</v>
      </c>
      <c r="J46" s="2" t="s">
        <v>38</v>
      </c>
      <c r="K46" s="109">
        <v>1700000</v>
      </c>
      <c r="L46" s="102" t="s">
        <v>255</v>
      </c>
      <c r="M46" s="102" t="s">
        <v>323</v>
      </c>
      <c r="N46" s="102" t="s">
        <v>124</v>
      </c>
      <c r="O46" s="102" t="s">
        <v>40</v>
      </c>
      <c r="P46" s="10"/>
      <c r="Q46" s="10"/>
    </row>
    <row r="47" spans="1:17" s="6" customFormat="1" ht="105">
      <c r="A47" s="11" t="s">
        <v>62</v>
      </c>
      <c r="B47" s="102" t="s">
        <v>122</v>
      </c>
      <c r="C47" s="102" t="s">
        <v>150</v>
      </c>
      <c r="D47" s="126" t="s">
        <v>301</v>
      </c>
      <c r="E47" s="102" t="s">
        <v>181</v>
      </c>
      <c r="F47" s="124">
        <v>876</v>
      </c>
      <c r="G47" s="125" t="s">
        <v>115</v>
      </c>
      <c r="H47" s="102">
        <v>1</v>
      </c>
      <c r="I47" s="3">
        <v>88</v>
      </c>
      <c r="J47" s="2" t="s">
        <v>38</v>
      </c>
      <c r="K47" s="109">
        <v>4000000</v>
      </c>
      <c r="L47" s="102" t="s">
        <v>255</v>
      </c>
      <c r="M47" s="104" t="s">
        <v>324</v>
      </c>
      <c r="N47" s="102" t="s">
        <v>39</v>
      </c>
      <c r="O47" s="102" t="s">
        <v>40</v>
      </c>
      <c r="P47" s="10"/>
      <c r="Q47" s="10"/>
    </row>
    <row r="48" spans="1:17" s="6" customFormat="1" ht="105">
      <c r="A48" s="11" t="s">
        <v>63</v>
      </c>
      <c r="B48" s="102" t="s">
        <v>122</v>
      </c>
      <c r="C48" s="102" t="s">
        <v>150</v>
      </c>
      <c r="D48" s="126" t="s">
        <v>295</v>
      </c>
      <c r="E48" s="102" t="s">
        <v>181</v>
      </c>
      <c r="F48" s="124">
        <v>876</v>
      </c>
      <c r="G48" s="125" t="s">
        <v>115</v>
      </c>
      <c r="H48" s="102">
        <v>1</v>
      </c>
      <c r="I48" s="3">
        <v>88</v>
      </c>
      <c r="J48" s="2" t="s">
        <v>38</v>
      </c>
      <c r="K48" s="109">
        <v>3000000</v>
      </c>
      <c r="L48" s="9" t="s">
        <v>281</v>
      </c>
      <c r="M48" s="104" t="s">
        <v>325</v>
      </c>
      <c r="N48" s="102" t="s">
        <v>39</v>
      </c>
      <c r="O48" s="102" t="s">
        <v>40</v>
      </c>
      <c r="P48" s="10"/>
      <c r="Q48" s="10"/>
    </row>
    <row r="49" spans="1:17" s="6" customFormat="1" ht="120">
      <c r="A49" s="11" t="s">
        <v>64</v>
      </c>
      <c r="B49" s="107" t="s">
        <v>116</v>
      </c>
      <c r="C49" s="107" t="s">
        <v>117</v>
      </c>
      <c r="D49" s="102" t="s">
        <v>302</v>
      </c>
      <c r="E49" s="102" t="s">
        <v>151</v>
      </c>
      <c r="F49" s="124">
        <v>876</v>
      </c>
      <c r="G49" s="125" t="s">
        <v>115</v>
      </c>
      <c r="H49" s="102">
        <v>1</v>
      </c>
      <c r="I49" s="3">
        <v>88</v>
      </c>
      <c r="J49" s="2" t="s">
        <v>38</v>
      </c>
      <c r="K49" s="109">
        <v>500000</v>
      </c>
      <c r="L49" s="9" t="s">
        <v>281</v>
      </c>
      <c r="M49" s="102" t="s">
        <v>262</v>
      </c>
      <c r="N49" s="37" t="s">
        <v>148</v>
      </c>
      <c r="O49" s="3" t="s">
        <v>130</v>
      </c>
      <c r="P49" s="10"/>
      <c r="Q49" s="10"/>
    </row>
    <row r="50" spans="1:17" s="6" customFormat="1" ht="51">
      <c r="A50" s="11" t="s">
        <v>65</v>
      </c>
      <c r="B50" s="107" t="s">
        <v>116</v>
      </c>
      <c r="C50" s="107" t="s">
        <v>117</v>
      </c>
      <c r="D50" s="102" t="s">
        <v>303</v>
      </c>
      <c r="E50" s="102" t="s">
        <v>151</v>
      </c>
      <c r="F50" s="124">
        <v>876</v>
      </c>
      <c r="G50" s="125" t="s">
        <v>115</v>
      </c>
      <c r="H50" s="102">
        <v>1</v>
      </c>
      <c r="I50" s="3">
        <v>88</v>
      </c>
      <c r="J50" s="2" t="s">
        <v>38</v>
      </c>
      <c r="K50" s="109">
        <v>2000000</v>
      </c>
      <c r="L50" s="102" t="s">
        <v>255</v>
      </c>
      <c r="M50" s="102" t="s">
        <v>256</v>
      </c>
      <c r="N50" s="37" t="s">
        <v>148</v>
      </c>
      <c r="O50" s="3" t="s">
        <v>130</v>
      </c>
      <c r="P50" s="10"/>
      <c r="Q50" s="10"/>
    </row>
    <row r="51" spans="1:17" s="6" customFormat="1" ht="51">
      <c r="A51" s="11" t="s">
        <v>66</v>
      </c>
      <c r="B51" s="107" t="s">
        <v>116</v>
      </c>
      <c r="C51" s="107" t="s">
        <v>117</v>
      </c>
      <c r="D51" s="102" t="s">
        <v>304</v>
      </c>
      <c r="E51" s="102" t="s">
        <v>151</v>
      </c>
      <c r="F51" s="124">
        <v>876</v>
      </c>
      <c r="G51" s="125" t="s">
        <v>115</v>
      </c>
      <c r="H51" s="102">
        <v>1</v>
      </c>
      <c r="I51" s="3">
        <v>88</v>
      </c>
      <c r="J51" s="2" t="s">
        <v>38</v>
      </c>
      <c r="K51" s="109">
        <v>900000</v>
      </c>
      <c r="L51" s="102" t="s">
        <v>262</v>
      </c>
      <c r="M51" s="102" t="s">
        <v>326</v>
      </c>
      <c r="N51" s="37" t="s">
        <v>148</v>
      </c>
      <c r="O51" s="3" t="s">
        <v>130</v>
      </c>
      <c r="P51" s="10"/>
      <c r="Q51" s="10"/>
    </row>
    <row r="52" spans="1:17" s="6" customFormat="1" ht="60">
      <c r="A52" s="11" t="s">
        <v>67</v>
      </c>
      <c r="B52" s="107" t="s">
        <v>116</v>
      </c>
      <c r="C52" s="107" t="s">
        <v>117</v>
      </c>
      <c r="D52" s="102" t="s">
        <v>305</v>
      </c>
      <c r="E52" s="102" t="s">
        <v>151</v>
      </c>
      <c r="F52" s="124">
        <v>876</v>
      </c>
      <c r="G52" s="125" t="s">
        <v>115</v>
      </c>
      <c r="H52" s="102">
        <v>1</v>
      </c>
      <c r="I52" s="3">
        <v>88</v>
      </c>
      <c r="J52" s="2" t="s">
        <v>38</v>
      </c>
      <c r="K52" s="109">
        <v>960000</v>
      </c>
      <c r="L52" s="102" t="s">
        <v>262</v>
      </c>
      <c r="M52" s="102" t="s">
        <v>322</v>
      </c>
      <c r="N52" s="37" t="s">
        <v>148</v>
      </c>
      <c r="O52" s="3" t="s">
        <v>130</v>
      </c>
      <c r="P52" s="10"/>
      <c r="Q52" s="10"/>
    </row>
    <row r="53" spans="1:17" s="6" customFormat="1" ht="135">
      <c r="A53" s="11" t="s">
        <v>68</v>
      </c>
      <c r="B53" s="107" t="s">
        <v>116</v>
      </c>
      <c r="C53" s="107" t="s">
        <v>117</v>
      </c>
      <c r="D53" s="102" t="s">
        <v>306</v>
      </c>
      <c r="E53" s="102" t="s">
        <v>151</v>
      </c>
      <c r="F53" s="124">
        <v>876</v>
      </c>
      <c r="G53" s="125" t="s">
        <v>115</v>
      </c>
      <c r="H53" s="102">
        <v>1</v>
      </c>
      <c r="I53" s="3">
        <v>88</v>
      </c>
      <c r="J53" s="2" t="s">
        <v>38</v>
      </c>
      <c r="K53" s="109">
        <v>800000</v>
      </c>
      <c r="L53" s="102" t="s">
        <v>262</v>
      </c>
      <c r="M53" s="102" t="s">
        <v>321</v>
      </c>
      <c r="N53" s="37" t="s">
        <v>148</v>
      </c>
      <c r="O53" s="3" t="s">
        <v>130</v>
      </c>
      <c r="P53" s="10"/>
      <c r="Q53" s="10"/>
    </row>
    <row r="54" spans="1:17" s="6" customFormat="1" ht="51">
      <c r="A54" s="11" t="s">
        <v>69</v>
      </c>
      <c r="B54" s="107" t="s">
        <v>116</v>
      </c>
      <c r="C54" s="107" t="s">
        <v>117</v>
      </c>
      <c r="D54" s="102" t="s">
        <v>307</v>
      </c>
      <c r="E54" s="102" t="s">
        <v>151</v>
      </c>
      <c r="F54" s="124">
        <v>876</v>
      </c>
      <c r="G54" s="125" t="s">
        <v>115</v>
      </c>
      <c r="H54" s="102">
        <v>1</v>
      </c>
      <c r="I54" s="3">
        <v>88</v>
      </c>
      <c r="J54" s="2" t="s">
        <v>38</v>
      </c>
      <c r="K54" s="109">
        <v>600000</v>
      </c>
      <c r="L54" s="102" t="s">
        <v>262</v>
      </c>
      <c r="M54" s="102" t="s">
        <v>321</v>
      </c>
      <c r="N54" s="37" t="s">
        <v>148</v>
      </c>
      <c r="O54" s="3" t="s">
        <v>130</v>
      </c>
      <c r="P54" s="10"/>
      <c r="Q54" s="10"/>
    </row>
    <row r="55" spans="1:17" s="6" customFormat="1" ht="51">
      <c r="A55" s="11" t="s">
        <v>70</v>
      </c>
      <c r="B55" s="107" t="s">
        <v>116</v>
      </c>
      <c r="C55" s="107" t="s">
        <v>117</v>
      </c>
      <c r="D55" s="102" t="s">
        <v>308</v>
      </c>
      <c r="E55" s="102" t="s">
        <v>151</v>
      </c>
      <c r="F55" s="124">
        <v>876</v>
      </c>
      <c r="G55" s="125" t="s">
        <v>115</v>
      </c>
      <c r="H55" s="102">
        <v>1</v>
      </c>
      <c r="I55" s="3">
        <v>88</v>
      </c>
      <c r="J55" s="2" t="s">
        <v>38</v>
      </c>
      <c r="K55" s="109">
        <v>800000</v>
      </c>
      <c r="L55" s="102" t="s">
        <v>262</v>
      </c>
      <c r="M55" s="102" t="s">
        <v>321</v>
      </c>
      <c r="N55" s="37" t="s">
        <v>148</v>
      </c>
      <c r="O55" s="3" t="s">
        <v>130</v>
      </c>
      <c r="P55" s="10"/>
      <c r="Q55" s="10"/>
    </row>
    <row r="56" spans="1:17" s="6" customFormat="1" ht="51">
      <c r="A56" s="11" t="s">
        <v>193</v>
      </c>
      <c r="B56" s="107" t="s">
        <v>116</v>
      </c>
      <c r="C56" s="107" t="s">
        <v>117</v>
      </c>
      <c r="D56" s="102" t="s">
        <v>309</v>
      </c>
      <c r="E56" s="102" t="s">
        <v>151</v>
      </c>
      <c r="F56" s="124">
        <v>876</v>
      </c>
      <c r="G56" s="125" t="s">
        <v>115</v>
      </c>
      <c r="H56" s="102">
        <v>1</v>
      </c>
      <c r="I56" s="3">
        <v>88</v>
      </c>
      <c r="J56" s="2" t="s">
        <v>38</v>
      </c>
      <c r="K56" s="109">
        <v>600000</v>
      </c>
      <c r="L56" s="102" t="s">
        <v>262</v>
      </c>
      <c r="M56" s="102" t="s">
        <v>321</v>
      </c>
      <c r="N56" s="37" t="s">
        <v>148</v>
      </c>
      <c r="O56" s="3" t="s">
        <v>130</v>
      </c>
      <c r="P56" s="10"/>
      <c r="Q56" s="10"/>
    </row>
    <row r="57" spans="1:17" s="6" customFormat="1" ht="51">
      <c r="A57" s="11" t="s">
        <v>194</v>
      </c>
      <c r="B57" s="107" t="s">
        <v>116</v>
      </c>
      <c r="C57" s="107" t="s">
        <v>117</v>
      </c>
      <c r="D57" s="102" t="s">
        <v>310</v>
      </c>
      <c r="E57" s="102" t="s">
        <v>151</v>
      </c>
      <c r="F57" s="124">
        <v>876</v>
      </c>
      <c r="G57" s="125" t="s">
        <v>115</v>
      </c>
      <c r="H57" s="102">
        <v>1</v>
      </c>
      <c r="I57" s="3">
        <v>88</v>
      </c>
      <c r="J57" s="2" t="s">
        <v>38</v>
      </c>
      <c r="K57" s="109">
        <v>500000</v>
      </c>
      <c r="L57" s="9" t="s">
        <v>281</v>
      </c>
      <c r="M57" s="102" t="s">
        <v>262</v>
      </c>
      <c r="N57" s="37" t="s">
        <v>148</v>
      </c>
      <c r="O57" s="3" t="s">
        <v>130</v>
      </c>
      <c r="P57" s="10"/>
      <c r="Q57" s="10"/>
    </row>
    <row r="58" spans="1:17" s="6" customFormat="1" ht="51">
      <c r="A58" s="11" t="s">
        <v>195</v>
      </c>
      <c r="B58" s="107" t="s">
        <v>116</v>
      </c>
      <c r="C58" s="107" t="s">
        <v>117</v>
      </c>
      <c r="D58" s="102" t="s">
        <v>311</v>
      </c>
      <c r="E58" s="102" t="s">
        <v>151</v>
      </c>
      <c r="F58" s="124">
        <v>876</v>
      </c>
      <c r="G58" s="125" t="s">
        <v>115</v>
      </c>
      <c r="H58" s="102">
        <v>1</v>
      </c>
      <c r="I58" s="3">
        <v>88</v>
      </c>
      <c r="J58" s="2" t="s">
        <v>38</v>
      </c>
      <c r="K58" s="109">
        <v>700000</v>
      </c>
      <c r="L58" s="102" t="s">
        <v>262</v>
      </c>
      <c r="M58" s="102" t="s">
        <v>321</v>
      </c>
      <c r="N58" s="37" t="s">
        <v>148</v>
      </c>
      <c r="O58" s="3" t="s">
        <v>130</v>
      </c>
      <c r="P58" s="10"/>
      <c r="Q58" s="10"/>
    </row>
    <row r="59" spans="1:17" s="6" customFormat="1" ht="45">
      <c r="A59" s="11" t="s">
        <v>196</v>
      </c>
      <c r="B59" s="107" t="s">
        <v>125</v>
      </c>
      <c r="C59" s="107" t="s">
        <v>126</v>
      </c>
      <c r="D59" s="102" t="s">
        <v>185</v>
      </c>
      <c r="E59" s="102" t="s">
        <v>151</v>
      </c>
      <c r="F59" s="124">
        <v>876</v>
      </c>
      <c r="G59" s="125" t="s">
        <v>115</v>
      </c>
      <c r="H59" s="102">
        <v>1</v>
      </c>
      <c r="I59" s="3">
        <v>88</v>
      </c>
      <c r="J59" s="2" t="s">
        <v>38</v>
      </c>
      <c r="K59" s="109">
        <v>2000000</v>
      </c>
      <c r="L59" s="9" t="s">
        <v>281</v>
      </c>
      <c r="M59" s="102" t="s">
        <v>322</v>
      </c>
      <c r="N59" s="102" t="s">
        <v>39</v>
      </c>
      <c r="O59" s="102" t="s">
        <v>40</v>
      </c>
      <c r="P59" s="10"/>
      <c r="Q59" s="10"/>
    </row>
    <row r="60" spans="1:17" s="6" customFormat="1" ht="105">
      <c r="A60" s="11" t="s">
        <v>197</v>
      </c>
      <c r="B60" s="107" t="s">
        <v>116</v>
      </c>
      <c r="C60" s="107" t="s">
        <v>117</v>
      </c>
      <c r="D60" s="102" t="s">
        <v>250</v>
      </c>
      <c r="E60" s="102" t="s">
        <v>151</v>
      </c>
      <c r="F60" s="124">
        <v>876</v>
      </c>
      <c r="G60" s="125" t="s">
        <v>115</v>
      </c>
      <c r="H60" s="102">
        <v>1</v>
      </c>
      <c r="I60" s="3">
        <v>88</v>
      </c>
      <c r="J60" s="2" t="s">
        <v>38</v>
      </c>
      <c r="K60" s="109">
        <v>840000</v>
      </c>
      <c r="L60" s="9" t="s">
        <v>281</v>
      </c>
      <c r="M60" s="102" t="s">
        <v>322</v>
      </c>
      <c r="N60" s="37" t="s">
        <v>148</v>
      </c>
      <c r="O60" s="3" t="s">
        <v>130</v>
      </c>
      <c r="P60" s="10"/>
      <c r="Q60" s="10"/>
    </row>
    <row r="61" spans="1:17" s="6" customFormat="1" ht="135">
      <c r="A61" s="11" t="s">
        <v>198</v>
      </c>
      <c r="B61" s="107" t="s">
        <v>116</v>
      </c>
      <c r="C61" s="107" t="s">
        <v>117</v>
      </c>
      <c r="D61" s="102" t="s">
        <v>251</v>
      </c>
      <c r="E61" s="102" t="s">
        <v>151</v>
      </c>
      <c r="F61" s="124">
        <v>876</v>
      </c>
      <c r="G61" s="125" t="s">
        <v>115</v>
      </c>
      <c r="H61" s="102">
        <v>1</v>
      </c>
      <c r="I61" s="3">
        <v>88</v>
      </c>
      <c r="J61" s="2" t="s">
        <v>38</v>
      </c>
      <c r="K61" s="109">
        <v>3100000</v>
      </c>
      <c r="L61" s="9" t="s">
        <v>281</v>
      </c>
      <c r="M61" s="102" t="s">
        <v>322</v>
      </c>
      <c r="N61" s="37" t="s">
        <v>148</v>
      </c>
      <c r="O61" s="3" t="s">
        <v>130</v>
      </c>
      <c r="P61" s="10"/>
      <c r="Q61" s="10"/>
    </row>
    <row r="62" spans="1:17" s="6" customFormat="1" ht="51">
      <c r="A62" s="11" t="s">
        <v>199</v>
      </c>
      <c r="B62" s="107" t="s">
        <v>152</v>
      </c>
      <c r="C62" s="107" t="s">
        <v>153</v>
      </c>
      <c r="D62" s="102" t="s">
        <v>154</v>
      </c>
      <c r="E62" s="102" t="s">
        <v>151</v>
      </c>
      <c r="F62" s="124">
        <v>876</v>
      </c>
      <c r="G62" s="125" t="s">
        <v>115</v>
      </c>
      <c r="H62" s="102">
        <v>1</v>
      </c>
      <c r="I62" s="3">
        <v>88</v>
      </c>
      <c r="J62" s="2" t="s">
        <v>38</v>
      </c>
      <c r="K62" s="109">
        <v>21400000</v>
      </c>
      <c r="L62" s="9" t="s">
        <v>281</v>
      </c>
      <c r="M62" s="102" t="s">
        <v>322</v>
      </c>
      <c r="N62" s="37" t="s">
        <v>148</v>
      </c>
      <c r="O62" s="3" t="s">
        <v>130</v>
      </c>
      <c r="P62" s="10"/>
      <c r="Q62" s="10"/>
    </row>
    <row r="63" spans="1:17" s="6" customFormat="1" ht="51">
      <c r="A63" s="11" t="s">
        <v>200</v>
      </c>
      <c r="B63" s="107" t="s">
        <v>125</v>
      </c>
      <c r="C63" s="107" t="s">
        <v>126</v>
      </c>
      <c r="D63" s="102" t="s">
        <v>343</v>
      </c>
      <c r="E63" s="102" t="s">
        <v>151</v>
      </c>
      <c r="F63" s="124">
        <v>876</v>
      </c>
      <c r="G63" s="125" t="s">
        <v>115</v>
      </c>
      <c r="H63" s="102">
        <v>1</v>
      </c>
      <c r="I63" s="3">
        <v>88</v>
      </c>
      <c r="J63" s="2" t="s">
        <v>38</v>
      </c>
      <c r="K63" s="109">
        <v>1100000</v>
      </c>
      <c r="L63" s="102" t="s">
        <v>262</v>
      </c>
      <c r="M63" s="102" t="s">
        <v>256</v>
      </c>
      <c r="N63" s="37" t="s">
        <v>148</v>
      </c>
      <c r="O63" s="3" t="s">
        <v>130</v>
      </c>
      <c r="P63" s="10"/>
      <c r="Q63" s="10"/>
    </row>
    <row r="64" spans="1:17" s="6" customFormat="1" ht="51">
      <c r="A64" s="11" t="s">
        <v>201</v>
      </c>
      <c r="B64" s="107" t="s">
        <v>155</v>
      </c>
      <c r="C64" s="107" t="s">
        <v>156</v>
      </c>
      <c r="D64" s="102" t="s">
        <v>157</v>
      </c>
      <c r="E64" s="102" t="s">
        <v>151</v>
      </c>
      <c r="F64" s="124">
        <v>876</v>
      </c>
      <c r="G64" s="125" t="s">
        <v>115</v>
      </c>
      <c r="H64" s="102">
        <v>1</v>
      </c>
      <c r="I64" s="3">
        <v>88</v>
      </c>
      <c r="J64" s="2" t="s">
        <v>38</v>
      </c>
      <c r="K64" s="109">
        <v>380000</v>
      </c>
      <c r="L64" s="102" t="s">
        <v>262</v>
      </c>
      <c r="M64" s="128" t="s">
        <v>324</v>
      </c>
      <c r="N64" s="37" t="s">
        <v>148</v>
      </c>
      <c r="O64" s="3" t="s">
        <v>130</v>
      </c>
      <c r="P64" s="10"/>
      <c r="Q64" s="10"/>
    </row>
    <row r="65" spans="1:17" s="6" customFormat="1" ht="75">
      <c r="A65" s="11" t="s">
        <v>202</v>
      </c>
      <c r="B65" s="102" t="s">
        <v>122</v>
      </c>
      <c r="C65" s="102" t="s">
        <v>150</v>
      </c>
      <c r="D65" s="126" t="s">
        <v>344</v>
      </c>
      <c r="E65" s="102" t="s">
        <v>181</v>
      </c>
      <c r="F65" s="124">
        <v>876</v>
      </c>
      <c r="G65" s="125" t="s">
        <v>115</v>
      </c>
      <c r="H65" s="102">
        <v>1</v>
      </c>
      <c r="I65" s="3">
        <v>88</v>
      </c>
      <c r="J65" s="2" t="s">
        <v>38</v>
      </c>
      <c r="K65" s="109">
        <v>1500000</v>
      </c>
      <c r="L65" s="104" t="s">
        <v>255</v>
      </c>
      <c r="M65" s="104" t="s">
        <v>256</v>
      </c>
      <c r="N65" s="102" t="s">
        <v>39</v>
      </c>
      <c r="O65" s="102" t="s">
        <v>40</v>
      </c>
      <c r="P65" s="10"/>
      <c r="Q65" s="10"/>
    </row>
    <row r="66" spans="1:17" s="6" customFormat="1" ht="120">
      <c r="A66" s="11" t="s">
        <v>203</v>
      </c>
      <c r="B66" s="3" t="s">
        <v>253</v>
      </c>
      <c r="C66" s="3" t="s">
        <v>134</v>
      </c>
      <c r="D66" s="103" t="s">
        <v>254</v>
      </c>
      <c r="E66" s="9" t="s">
        <v>345</v>
      </c>
      <c r="F66" s="3">
        <v>796</v>
      </c>
      <c r="G66" s="3" t="s">
        <v>37</v>
      </c>
      <c r="H66" s="3">
        <v>200</v>
      </c>
      <c r="I66" s="3">
        <v>88</v>
      </c>
      <c r="J66" s="2" t="s">
        <v>38</v>
      </c>
      <c r="K66" s="86">
        <v>1000000</v>
      </c>
      <c r="L66" s="104" t="s">
        <v>255</v>
      </c>
      <c r="M66" s="9" t="s">
        <v>256</v>
      </c>
      <c r="N66" s="3" t="s">
        <v>39</v>
      </c>
      <c r="O66" s="3" t="s">
        <v>40</v>
      </c>
      <c r="P66" s="10"/>
      <c r="Q66" s="10"/>
    </row>
    <row r="67" spans="1:17" s="6" customFormat="1" ht="45">
      <c r="A67" s="11" t="s">
        <v>204</v>
      </c>
      <c r="B67" s="3" t="s">
        <v>257</v>
      </c>
      <c r="C67" s="3" t="s">
        <v>258</v>
      </c>
      <c r="D67" s="3" t="s">
        <v>259</v>
      </c>
      <c r="E67" s="3" t="s">
        <v>346</v>
      </c>
      <c r="F67" s="3">
        <v>796</v>
      </c>
      <c r="G67" s="3" t="s">
        <v>37</v>
      </c>
      <c r="H67" s="3">
        <v>30000</v>
      </c>
      <c r="I67" s="3">
        <v>88</v>
      </c>
      <c r="J67" s="2" t="s">
        <v>38</v>
      </c>
      <c r="K67" s="86">
        <v>3000000</v>
      </c>
      <c r="L67" s="9" t="s">
        <v>255</v>
      </c>
      <c r="M67" s="9" t="s">
        <v>256</v>
      </c>
      <c r="N67" s="3" t="s">
        <v>39</v>
      </c>
      <c r="O67" s="3" t="s">
        <v>40</v>
      </c>
      <c r="P67" s="10"/>
      <c r="Q67" s="10"/>
    </row>
    <row r="68" spans="1:17" s="6" customFormat="1" ht="135">
      <c r="A68" s="11" t="s">
        <v>205</v>
      </c>
      <c r="B68" s="3" t="s">
        <v>260</v>
      </c>
      <c r="C68" s="3" t="s">
        <v>542</v>
      </c>
      <c r="D68" s="3" t="s">
        <v>261</v>
      </c>
      <c r="E68" s="3" t="s">
        <v>346</v>
      </c>
      <c r="F68" s="3">
        <v>796</v>
      </c>
      <c r="G68" s="3" t="s">
        <v>37</v>
      </c>
      <c r="H68" s="3">
        <v>10</v>
      </c>
      <c r="I68" s="3">
        <v>88</v>
      </c>
      <c r="J68" s="2" t="s">
        <v>38</v>
      </c>
      <c r="K68" s="86">
        <v>350000</v>
      </c>
      <c r="L68" s="9" t="s">
        <v>255</v>
      </c>
      <c r="M68" s="9" t="s">
        <v>262</v>
      </c>
      <c r="N68" s="3" t="s">
        <v>39</v>
      </c>
      <c r="O68" s="3" t="s">
        <v>40</v>
      </c>
      <c r="P68" s="10"/>
      <c r="Q68" s="10"/>
    </row>
    <row r="69" spans="1:17" s="6" customFormat="1" ht="45">
      <c r="A69" s="11" t="s">
        <v>206</v>
      </c>
      <c r="B69" s="3" t="s">
        <v>253</v>
      </c>
      <c r="C69" s="3" t="s">
        <v>134</v>
      </c>
      <c r="D69" s="3" t="s">
        <v>263</v>
      </c>
      <c r="E69" s="3" t="s">
        <v>347</v>
      </c>
      <c r="F69" s="3">
        <v>796</v>
      </c>
      <c r="G69" s="3" t="s">
        <v>37</v>
      </c>
      <c r="H69" s="3">
        <v>10</v>
      </c>
      <c r="I69" s="3">
        <v>88</v>
      </c>
      <c r="J69" s="2" t="s">
        <v>38</v>
      </c>
      <c r="K69" s="86">
        <v>920000</v>
      </c>
      <c r="L69" s="9" t="s">
        <v>255</v>
      </c>
      <c r="M69" s="9" t="s">
        <v>256</v>
      </c>
      <c r="N69" s="3" t="s">
        <v>39</v>
      </c>
      <c r="O69" s="3" t="s">
        <v>40</v>
      </c>
      <c r="P69" s="10"/>
      <c r="Q69" s="10"/>
    </row>
    <row r="70" spans="1:17" s="6" customFormat="1" ht="60">
      <c r="A70" s="11" t="s">
        <v>207</v>
      </c>
      <c r="B70" s="3" t="s">
        <v>253</v>
      </c>
      <c r="C70" s="3" t="s">
        <v>134</v>
      </c>
      <c r="D70" s="3" t="s">
        <v>264</v>
      </c>
      <c r="E70" s="3" t="s">
        <v>345</v>
      </c>
      <c r="F70" s="3">
        <v>796</v>
      </c>
      <c r="G70" s="3" t="s">
        <v>37</v>
      </c>
      <c r="H70" s="3">
        <v>10</v>
      </c>
      <c r="I70" s="3">
        <v>88</v>
      </c>
      <c r="J70" s="2" t="s">
        <v>38</v>
      </c>
      <c r="K70" s="86">
        <v>500000</v>
      </c>
      <c r="L70" s="9" t="s">
        <v>255</v>
      </c>
      <c r="M70" s="9" t="s">
        <v>321</v>
      </c>
      <c r="N70" s="3" t="s">
        <v>39</v>
      </c>
      <c r="O70" s="3" t="s">
        <v>40</v>
      </c>
      <c r="P70" s="10"/>
      <c r="Q70" s="10"/>
    </row>
    <row r="71" spans="1:17" s="6" customFormat="1" ht="120">
      <c r="A71" s="11" t="s">
        <v>208</v>
      </c>
      <c r="B71" s="3" t="s">
        <v>257</v>
      </c>
      <c r="C71" s="3" t="s">
        <v>265</v>
      </c>
      <c r="D71" s="3" t="s">
        <v>266</v>
      </c>
      <c r="E71" s="3" t="s">
        <v>348</v>
      </c>
      <c r="F71" s="3">
        <v>796</v>
      </c>
      <c r="G71" s="3" t="s">
        <v>37</v>
      </c>
      <c r="H71" s="3">
        <v>10</v>
      </c>
      <c r="I71" s="3">
        <v>88</v>
      </c>
      <c r="J71" s="2" t="s">
        <v>38</v>
      </c>
      <c r="K71" s="86">
        <v>1400000</v>
      </c>
      <c r="L71" s="9" t="s">
        <v>262</v>
      </c>
      <c r="M71" s="9" t="s">
        <v>256</v>
      </c>
      <c r="N71" s="3" t="s">
        <v>39</v>
      </c>
      <c r="O71" s="3" t="s">
        <v>40</v>
      </c>
      <c r="P71" s="10"/>
      <c r="Q71" s="10"/>
    </row>
    <row r="72" spans="1:17" s="6" customFormat="1" ht="90">
      <c r="A72" s="11" t="s">
        <v>209</v>
      </c>
      <c r="B72" s="3" t="s">
        <v>260</v>
      </c>
      <c r="C72" s="3" t="s">
        <v>265</v>
      </c>
      <c r="D72" s="3" t="s">
        <v>267</v>
      </c>
      <c r="E72" s="3" t="s">
        <v>320</v>
      </c>
      <c r="F72" s="3">
        <v>796</v>
      </c>
      <c r="G72" s="3" t="s">
        <v>37</v>
      </c>
      <c r="H72" s="3">
        <v>10</v>
      </c>
      <c r="I72" s="3">
        <v>88</v>
      </c>
      <c r="J72" s="2" t="s">
        <v>38</v>
      </c>
      <c r="K72" s="86">
        <v>420000</v>
      </c>
      <c r="L72" s="9" t="s">
        <v>262</v>
      </c>
      <c r="M72" s="9" t="s">
        <v>256</v>
      </c>
      <c r="N72" s="3" t="s">
        <v>39</v>
      </c>
      <c r="O72" s="3" t="s">
        <v>40</v>
      </c>
      <c r="P72" s="10"/>
      <c r="Q72" s="10"/>
    </row>
    <row r="73" spans="1:17" s="90" customFormat="1" ht="45">
      <c r="A73" s="11" t="s">
        <v>210</v>
      </c>
      <c r="B73" s="3" t="s">
        <v>268</v>
      </c>
      <c r="C73" s="3" t="s">
        <v>543</v>
      </c>
      <c r="D73" s="3" t="s">
        <v>269</v>
      </c>
      <c r="E73" s="3" t="s">
        <v>270</v>
      </c>
      <c r="F73" s="3">
        <v>796</v>
      </c>
      <c r="G73" s="3" t="s">
        <v>37</v>
      </c>
      <c r="H73" s="3">
        <v>20</v>
      </c>
      <c r="I73" s="3">
        <v>88</v>
      </c>
      <c r="J73" s="105" t="s">
        <v>38</v>
      </c>
      <c r="K73" s="86">
        <v>2000000</v>
      </c>
      <c r="L73" s="3" t="s">
        <v>255</v>
      </c>
      <c r="M73" s="3" t="s">
        <v>256</v>
      </c>
      <c r="N73" s="3" t="s">
        <v>39</v>
      </c>
      <c r="O73" s="3" t="s">
        <v>40</v>
      </c>
      <c r="P73" s="10"/>
      <c r="Q73" s="10"/>
    </row>
    <row r="74" spans="1:17" s="6" customFormat="1" ht="45">
      <c r="A74" s="11" t="s">
        <v>211</v>
      </c>
      <c r="B74" s="106" t="s">
        <v>179</v>
      </c>
      <c r="C74" s="102" t="s">
        <v>271</v>
      </c>
      <c r="D74" s="106" t="s">
        <v>272</v>
      </c>
      <c r="E74" s="106" t="s">
        <v>273</v>
      </c>
      <c r="F74" s="107">
        <v>796</v>
      </c>
      <c r="G74" s="108" t="s">
        <v>37</v>
      </c>
      <c r="H74" s="102">
        <v>1</v>
      </c>
      <c r="I74" s="3">
        <v>88</v>
      </c>
      <c r="J74" s="106" t="s">
        <v>38</v>
      </c>
      <c r="K74" s="109">
        <v>238000</v>
      </c>
      <c r="L74" s="9" t="s">
        <v>255</v>
      </c>
      <c r="M74" s="9" t="s">
        <v>274</v>
      </c>
      <c r="N74" s="106" t="s">
        <v>39</v>
      </c>
      <c r="O74" s="102" t="s">
        <v>40</v>
      </c>
      <c r="P74" s="10"/>
      <c r="Q74" s="10"/>
    </row>
    <row r="75" spans="1:17" s="6" customFormat="1" ht="45">
      <c r="A75" s="11" t="s">
        <v>212</v>
      </c>
      <c r="B75" s="106" t="s">
        <v>179</v>
      </c>
      <c r="C75" s="102" t="s">
        <v>139</v>
      </c>
      <c r="D75" s="106" t="s">
        <v>275</v>
      </c>
      <c r="E75" s="106" t="s">
        <v>276</v>
      </c>
      <c r="F75" s="107">
        <v>796</v>
      </c>
      <c r="G75" s="108" t="s">
        <v>37</v>
      </c>
      <c r="H75" s="102">
        <v>1</v>
      </c>
      <c r="I75" s="3">
        <v>88</v>
      </c>
      <c r="J75" s="106" t="s">
        <v>38</v>
      </c>
      <c r="K75" s="109">
        <v>210000</v>
      </c>
      <c r="L75" s="9" t="s">
        <v>255</v>
      </c>
      <c r="M75" s="9" t="s">
        <v>274</v>
      </c>
      <c r="N75" s="106" t="s">
        <v>39</v>
      </c>
      <c r="O75" s="102" t="s">
        <v>40</v>
      </c>
      <c r="P75" s="10"/>
      <c r="Q75" s="10"/>
    </row>
    <row r="76" spans="1:17" s="6" customFormat="1" ht="60">
      <c r="A76" s="11" t="s">
        <v>213</v>
      </c>
      <c r="B76" s="3" t="s">
        <v>164</v>
      </c>
      <c r="C76" s="3" t="s">
        <v>147</v>
      </c>
      <c r="D76" s="3" t="s">
        <v>187</v>
      </c>
      <c r="E76" s="3" t="s">
        <v>277</v>
      </c>
      <c r="F76" s="3">
        <v>796</v>
      </c>
      <c r="G76" s="3" t="s">
        <v>37</v>
      </c>
      <c r="H76" s="3">
        <v>15</v>
      </c>
      <c r="I76" s="3">
        <v>88</v>
      </c>
      <c r="J76" s="2" t="s">
        <v>38</v>
      </c>
      <c r="K76" s="86">
        <f>H76*19850</f>
        <v>297750</v>
      </c>
      <c r="L76" s="9" t="s">
        <v>255</v>
      </c>
      <c r="M76" s="22" t="s">
        <v>256</v>
      </c>
      <c r="N76" s="3" t="s">
        <v>39</v>
      </c>
      <c r="O76" s="3" t="s">
        <v>40</v>
      </c>
      <c r="P76" s="10"/>
      <c r="Q76" s="10"/>
    </row>
    <row r="77" spans="1:17" s="6" customFormat="1" ht="60">
      <c r="A77" s="11" t="s">
        <v>214</v>
      </c>
      <c r="B77" s="3" t="s">
        <v>164</v>
      </c>
      <c r="C77" s="3" t="s">
        <v>165</v>
      </c>
      <c r="D77" s="3" t="s">
        <v>166</v>
      </c>
      <c r="E77" s="9" t="s">
        <v>278</v>
      </c>
      <c r="F77" s="3">
        <v>796</v>
      </c>
      <c r="G77" s="3" t="s">
        <v>37</v>
      </c>
      <c r="H77" s="3">
        <v>45</v>
      </c>
      <c r="I77" s="3">
        <v>88</v>
      </c>
      <c r="J77" s="2" t="s">
        <v>38</v>
      </c>
      <c r="K77" s="86">
        <f>H77*6999</f>
        <v>314955</v>
      </c>
      <c r="L77" s="9" t="s">
        <v>255</v>
      </c>
      <c r="M77" s="9" t="s">
        <v>256</v>
      </c>
      <c r="N77" s="3" t="s">
        <v>39</v>
      </c>
      <c r="O77" s="3" t="s">
        <v>40</v>
      </c>
      <c r="P77" s="10"/>
      <c r="Q77" s="10"/>
    </row>
    <row r="78" spans="1:17" s="6" customFormat="1" ht="105">
      <c r="A78" s="11" t="s">
        <v>215</v>
      </c>
      <c r="B78" s="3" t="s">
        <v>260</v>
      </c>
      <c r="C78" s="3" t="s">
        <v>167</v>
      </c>
      <c r="D78" s="3" t="s">
        <v>279</v>
      </c>
      <c r="E78" s="110" t="s">
        <v>280</v>
      </c>
      <c r="F78" s="3">
        <v>796</v>
      </c>
      <c r="G78" s="3" t="s">
        <v>37</v>
      </c>
      <c r="H78" s="3">
        <v>280</v>
      </c>
      <c r="I78" s="3">
        <v>88</v>
      </c>
      <c r="J78" s="2" t="s">
        <v>38</v>
      </c>
      <c r="K78" s="86">
        <v>976551</v>
      </c>
      <c r="L78" s="9" t="s">
        <v>281</v>
      </c>
      <c r="M78" s="9" t="s">
        <v>262</v>
      </c>
      <c r="N78" s="3" t="s">
        <v>39</v>
      </c>
      <c r="O78" s="3" t="s">
        <v>40</v>
      </c>
      <c r="P78" s="10"/>
      <c r="Q78" s="10"/>
    </row>
    <row r="79" spans="1:17" s="6" customFormat="1" ht="90">
      <c r="A79" s="11" t="s">
        <v>493</v>
      </c>
      <c r="B79" s="3" t="s">
        <v>260</v>
      </c>
      <c r="C79" s="3" t="s">
        <v>167</v>
      </c>
      <c r="D79" s="3" t="s">
        <v>282</v>
      </c>
      <c r="E79" s="3" t="s">
        <v>283</v>
      </c>
      <c r="F79" s="3">
        <v>796</v>
      </c>
      <c r="G79" s="3" t="s">
        <v>37</v>
      </c>
      <c r="H79" s="3">
        <v>23</v>
      </c>
      <c r="I79" s="3">
        <v>88</v>
      </c>
      <c r="J79" s="2" t="s">
        <v>38</v>
      </c>
      <c r="K79" s="86">
        <v>146758</v>
      </c>
      <c r="L79" s="9" t="s">
        <v>281</v>
      </c>
      <c r="M79" s="9" t="s">
        <v>262</v>
      </c>
      <c r="N79" s="3" t="s">
        <v>39</v>
      </c>
      <c r="O79" s="3" t="s">
        <v>40</v>
      </c>
      <c r="P79" s="10"/>
      <c r="Q79" s="10"/>
    </row>
    <row r="80" spans="1:17" s="6" customFormat="1" ht="90">
      <c r="A80" s="11" t="s">
        <v>494</v>
      </c>
      <c r="B80" s="3" t="s">
        <v>260</v>
      </c>
      <c r="C80" s="3" t="s">
        <v>167</v>
      </c>
      <c r="D80" s="3" t="s">
        <v>282</v>
      </c>
      <c r="E80" s="3" t="s">
        <v>284</v>
      </c>
      <c r="F80" s="3">
        <v>796</v>
      </c>
      <c r="G80" s="3" t="s">
        <v>37</v>
      </c>
      <c r="H80" s="3">
        <v>107</v>
      </c>
      <c r="I80" s="3">
        <v>88</v>
      </c>
      <c r="J80" s="2" t="s">
        <v>38</v>
      </c>
      <c r="K80" s="86">
        <v>385403</v>
      </c>
      <c r="L80" s="9" t="s">
        <v>281</v>
      </c>
      <c r="M80" s="9" t="s">
        <v>262</v>
      </c>
      <c r="N80" s="3" t="s">
        <v>39</v>
      </c>
      <c r="O80" s="3" t="s">
        <v>40</v>
      </c>
      <c r="P80" s="10"/>
      <c r="Q80" s="10"/>
    </row>
    <row r="81" spans="1:17" s="6" customFormat="1" ht="45">
      <c r="A81" s="11" t="s">
        <v>495</v>
      </c>
      <c r="B81" s="3" t="s">
        <v>171</v>
      </c>
      <c r="C81" s="3" t="s">
        <v>172</v>
      </c>
      <c r="D81" s="3" t="s">
        <v>173</v>
      </c>
      <c r="E81" s="9" t="s">
        <v>174</v>
      </c>
      <c r="F81" s="3">
        <v>778</v>
      </c>
      <c r="G81" s="3" t="s">
        <v>175</v>
      </c>
      <c r="H81" s="3">
        <v>8000</v>
      </c>
      <c r="I81" s="3">
        <v>88</v>
      </c>
      <c r="J81" s="2" t="s">
        <v>38</v>
      </c>
      <c r="K81" s="86">
        <f>H81*185.61</f>
        <v>1484880</v>
      </c>
      <c r="L81" s="9" t="s">
        <v>255</v>
      </c>
      <c r="M81" s="9" t="s">
        <v>256</v>
      </c>
      <c r="N81" s="3" t="s">
        <v>39</v>
      </c>
      <c r="O81" s="3" t="s">
        <v>40</v>
      </c>
      <c r="P81" s="10"/>
      <c r="Q81" s="10"/>
    </row>
    <row r="82" spans="1:23" s="15" customFormat="1" ht="45">
      <c r="A82" s="11" t="s">
        <v>496</v>
      </c>
      <c r="B82" s="3" t="s">
        <v>386</v>
      </c>
      <c r="C82" s="3" t="s">
        <v>387</v>
      </c>
      <c r="D82" s="2" t="s">
        <v>388</v>
      </c>
      <c r="E82" s="3" t="s">
        <v>390</v>
      </c>
      <c r="F82" s="3">
        <v>876</v>
      </c>
      <c r="G82" s="3" t="s">
        <v>115</v>
      </c>
      <c r="H82" s="14">
        <v>1</v>
      </c>
      <c r="I82" s="3">
        <v>88</v>
      </c>
      <c r="J82" s="2" t="s">
        <v>38</v>
      </c>
      <c r="K82" s="111">
        <v>27500000</v>
      </c>
      <c r="L82" s="9" t="s">
        <v>255</v>
      </c>
      <c r="M82" s="9" t="s">
        <v>389</v>
      </c>
      <c r="N82" s="3" t="s">
        <v>39</v>
      </c>
      <c r="O82" s="3" t="s">
        <v>40</v>
      </c>
      <c r="P82" s="30"/>
      <c r="Q82" s="56"/>
      <c r="R82" s="56"/>
      <c r="S82" s="56"/>
      <c r="T82" s="56"/>
      <c r="U82" s="56"/>
      <c r="V82" s="56"/>
      <c r="W82" s="56"/>
    </row>
    <row r="83" spans="1:23" s="20" customFormat="1" ht="210">
      <c r="A83" s="11" t="s">
        <v>497</v>
      </c>
      <c r="B83" s="3" t="s">
        <v>391</v>
      </c>
      <c r="C83" s="3" t="s">
        <v>392</v>
      </c>
      <c r="D83" s="3" t="s">
        <v>393</v>
      </c>
      <c r="E83" s="3" t="s">
        <v>536</v>
      </c>
      <c r="F83" s="3">
        <v>876</v>
      </c>
      <c r="G83" s="3" t="s">
        <v>177</v>
      </c>
      <c r="H83" s="3">
        <v>1</v>
      </c>
      <c r="I83" s="3">
        <v>88</v>
      </c>
      <c r="J83" s="2" t="s">
        <v>38</v>
      </c>
      <c r="K83" s="84">
        <v>25000000</v>
      </c>
      <c r="L83" s="7" t="s">
        <v>255</v>
      </c>
      <c r="M83" s="7" t="s">
        <v>256</v>
      </c>
      <c r="N83" s="102" t="s">
        <v>148</v>
      </c>
      <c r="O83" s="106" t="s">
        <v>130</v>
      </c>
      <c r="P83" s="29"/>
      <c r="Q83" s="57"/>
      <c r="R83" s="57"/>
      <c r="S83" s="57"/>
      <c r="T83" s="57"/>
      <c r="U83" s="57"/>
      <c r="V83" s="57"/>
      <c r="W83" s="57"/>
    </row>
    <row r="84" spans="1:23" s="20" customFormat="1" ht="75">
      <c r="A84" s="11" t="s">
        <v>498</v>
      </c>
      <c r="B84" s="3" t="s">
        <v>391</v>
      </c>
      <c r="C84" s="3" t="s">
        <v>392</v>
      </c>
      <c r="D84" s="3" t="s">
        <v>393</v>
      </c>
      <c r="E84" s="3" t="s">
        <v>397</v>
      </c>
      <c r="F84" s="3">
        <v>876</v>
      </c>
      <c r="G84" s="3" t="s">
        <v>177</v>
      </c>
      <c r="H84" s="3">
        <v>1</v>
      </c>
      <c r="I84" s="3">
        <v>88</v>
      </c>
      <c r="J84" s="2" t="s">
        <v>38</v>
      </c>
      <c r="K84" s="84">
        <v>1200000</v>
      </c>
      <c r="L84" s="7" t="s">
        <v>262</v>
      </c>
      <c r="M84" s="7" t="s">
        <v>396</v>
      </c>
      <c r="N84" s="102" t="s">
        <v>148</v>
      </c>
      <c r="O84" s="106" t="s">
        <v>130</v>
      </c>
      <c r="P84" s="29"/>
      <c r="Q84" s="57"/>
      <c r="R84" s="57"/>
      <c r="S84" s="57"/>
      <c r="T84" s="57"/>
      <c r="U84" s="57"/>
      <c r="V84" s="57"/>
      <c r="W84" s="57"/>
    </row>
    <row r="85" spans="1:16" s="56" customFormat="1" ht="135">
      <c r="A85" s="11" t="s">
        <v>499</v>
      </c>
      <c r="B85" s="112" t="s">
        <v>398</v>
      </c>
      <c r="C85" s="112" t="s">
        <v>399</v>
      </c>
      <c r="D85" s="113" t="s">
        <v>400</v>
      </c>
      <c r="E85" s="113" t="s">
        <v>407</v>
      </c>
      <c r="F85" s="112" t="s">
        <v>401</v>
      </c>
      <c r="G85" s="2" t="s">
        <v>37</v>
      </c>
      <c r="H85" s="129">
        <v>130</v>
      </c>
      <c r="I85" s="3">
        <v>88</v>
      </c>
      <c r="J85" s="2" t="s">
        <v>38</v>
      </c>
      <c r="K85" s="123">
        <v>3000000</v>
      </c>
      <c r="L85" s="3" t="s">
        <v>403</v>
      </c>
      <c r="M85" s="3" t="s">
        <v>404</v>
      </c>
      <c r="N85" s="3" t="s">
        <v>402</v>
      </c>
      <c r="O85" s="2" t="s">
        <v>130</v>
      </c>
      <c r="P85" s="91"/>
    </row>
    <row r="86" spans="1:16" s="56" customFormat="1" ht="120">
      <c r="A86" s="11" t="s">
        <v>500</v>
      </c>
      <c r="B86" s="112" t="s">
        <v>398</v>
      </c>
      <c r="C86" s="112" t="s">
        <v>399</v>
      </c>
      <c r="D86" s="113" t="s">
        <v>405</v>
      </c>
      <c r="E86" s="113" t="s">
        <v>406</v>
      </c>
      <c r="F86" s="112" t="s">
        <v>401</v>
      </c>
      <c r="G86" s="2" t="s">
        <v>37</v>
      </c>
      <c r="H86" s="129">
        <v>285</v>
      </c>
      <c r="I86" s="3">
        <v>88</v>
      </c>
      <c r="J86" s="2" t="s">
        <v>38</v>
      </c>
      <c r="K86" s="123">
        <v>6000000</v>
      </c>
      <c r="L86" s="3" t="s">
        <v>403</v>
      </c>
      <c r="M86" s="3" t="s">
        <v>404</v>
      </c>
      <c r="N86" s="3" t="s">
        <v>402</v>
      </c>
      <c r="O86" s="2" t="s">
        <v>130</v>
      </c>
      <c r="P86" s="91"/>
    </row>
    <row r="87" spans="1:15" s="55" customFormat="1" ht="60">
      <c r="A87" s="11" t="s">
        <v>501</v>
      </c>
      <c r="B87" s="112" t="s">
        <v>423</v>
      </c>
      <c r="C87" s="112" t="s">
        <v>424</v>
      </c>
      <c r="D87" s="113" t="s">
        <v>425</v>
      </c>
      <c r="E87" s="113" t="s">
        <v>426</v>
      </c>
      <c r="F87" s="1">
        <v>876</v>
      </c>
      <c r="G87" s="3" t="s">
        <v>177</v>
      </c>
      <c r="H87" s="3">
        <v>1</v>
      </c>
      <c r="I87" s="3">
        <v>88</v>
      </c>
      <c r="J87" s="2" t="s">
        <v>38</v>
      </c>
      <c r="K87" s="84">
        <v>6500000</v>
      </c>
      <c r="L87" s="9" t="s">
        <v>262</v>
      </c>
      <c r="M87" s="9" t="s">
        <v>256</v>
      </c>
      <c r="N87" s="3" t="s">
        <v>39</v>
      </c>
      <c r="O87" s="3" t="s">
        <v>40</v>
      </c>
    </row>
    <row r="88" spans="1:15" s="55" customFormat="1" ht="60">
      <c r="A88" s="11" t="s">
        <v>502</v>
      </c>
      <c r="B88" s="112" t="s">
        <v>423</v>
      </c>
      <c r="C88" s="112" t="s">
        <v>424</v>
      </c>
      <c r="D88" s="113" t="s">
        <v>427</v>
      </c>
      <c r="E88" s="113" t="s">
        <v>433</v>
      </c>
      <c r="F88" s="1">
        <v>876</v>
      </c>
      <c r="G88" s="3" t="s">
        <v>177</v>
      </c>
      <c r="H88" s="3">
        <v>1</v>
      </c>
      <c r="I88" s="3">
        <v>88</v>
      </c>
      <c r="J88" s="2" t="s">
        <v>38</v>
      </c>
      <c r="K88" s="123">
        <v>5000000</v>
      </c>
      <c r="L88" s="9" t="s">
        <v>262</v>
      </c>
      <c r="M88" s="9" t="s">
        <v>256</v>
      </c>
      <c r="N88" s="3" t="s">
        <v>39</v>
      </c>
      <c r="O88" s="2" t="s">
        <v>40</v>
      </c>
    </row>
    <row r="89" spans="1:15" s="55" customFormat="1" ht="60">
      <c r="A89" s="11" t="s">
        <v>503</v>
      </c>
      <c r="B89" s="7" t="s">
        <v>429</v>
      </c>
      <c r="C89" s="7" t="s">
        <v>430</v>
      </c>
      <c r="D89" s="7" t="s">
        <v>428</v>
      </c>
      <c r="E89" s="2" t="s">
        <v>434</v>
      </c>
      <c r="F89" s="1">
        <v>876</v>
      </c>
      <c r="G89" s="3" t="s">
        <v>177</v>
      </c>
      <c r="H89" s="3">
        <v>1</v>
      </c>
      <c r="I89" s="3">
        <v>88</v>
      </c>
      <c r="J89" s="2" t="s">
        <v>38</v>
      </c>
      <c r="K89" s="84">
        <v>7000000</v>
      </c>
      <c r="L89" s="9" t="s">
        <v>262</v>
      </c>
      <c r="M89" s="9" t="s">
        <v>256</v>
      </c>
      <c r="N89" s="3" t="s">
        <v>39</v>
      </c>
      <c r="O89" s="3" t="s">
        <v>40</v>
      </c>
    </row>
    <row r="90" spans="1:17" s="6" customFormat="1" ht="45">
      <c r="A90" s="11" t="s">
        <v>504</v>
      </c>
      <c r="B90" s="7" t="s">
        <v>545</v>
      </c>
      <c r="C90" s="7" t="s">
        <v>544</v>
      </c>
      <c r="D90" s="3" t="s">
        <v>432</v>
      </c>
      <c r="E90" s="3" t="s">
        <v>435</v>
      </c>
      <c r="F90" s="1">
        <v>876</v>
      </c>
      <c r="G90" s="3" t="s">
        <v>177</v>
      </c>
      <c r="H90" s="3">
        <v>1</v>
      </c>
      <c r="I90" s="3">
        <v>88</v>
      </c>
      <c r="J90" s="2" t="s">
        <v>38</v>
      </c>
      <c r="K90" s="84">
        <v>4000000</v>
      </c>
      <c r="L90" s="9" t="s">
        <v>281</v>
      </c>
      <c r="M90" s="9" t="s">
        <v>256</v>
      </c>
      <c r="N90" s="3" t="s">
        <v>39</v>
      </c>
      <c r="O90" s="3" t="s">
        <v>40</v>
      </c>
      <c r="P90" s="10"/>
      <c r="Q90" s="10"/>
    </row>
    <row r="91" spans="1:15" s="55" customFormat="1" ht="45">
      <c r="A91" s="11" t="s">
        <v>505</v>
      </c>
      <c r="B91" s="112" t="s">
        <v>438</v>
      </c>
      <c r="C91" s="112" t="s">
        <v>439</v>
      </c>
      <c r="D91" s="113" t="s">
        <v>436</v>
      </c>
      <c r="E91" s="113" t="s">
        <v>440</v>
      </c>
      <c r="F91" s="112" t="s">
        <v>241</v>
      </c>
      <c r="G91" s="2" t="s">
        <v>437</v>
      </c>
      <c r="H91" s="129">
        <v>1</v>
      </c>
      <c r="I91" s="3">
        <v>88</v>
      </c>
      <c r="J91" s="2" t="s">
        <v>38</v>
      </c>
      <c r="K91" s="123">
        <v>2350000</v>
      </c>
      <c r="L91" s="9" t="s">
        <v>262</v>
      </c>
      <c r="M91" s="9" t="s">
        <v>256</v>
      </c>
      <c r="N91" s="3" t="s">
        <v>39</v>
      </c>
      <c r="O91" s="2" t="s">
        <v>40</v>
      </c>
    </row>
    <row r="92" spans="1:17" s="18" customFormat="1" ht="45">
      <c r="A92" s="11" t="s">
        <v>506</v>
      </c>
      <c r="B92" s="3" t="s">
        <v>442</v>
      </c>
      <c r="C92" s="3" t="s">
        <v>443</v>
      </c>
      <c r="D92" s="3" t="s">
        <v>441</v>
      </c>
      <c r="E92" s="3" t="s">
        <v>447</v>
      </c>
      <c r="F92" s="112" t="s">
        <v>241</v>
      </c>
      <c r="G92" s="2" t="s">
        <v>437</v>
      </c>
      <c r="H92" s="129">
        <v>1</v>
      </c>
      <c r="I92" s="3">
        <v>88</v>
      </c>
      <c r="J92" s="2" t="s">
        <v>38</v>
      </c>
      <c r="K92" s="84">
        <v>3500000</v>
      </c>
      <c r="L92" s="9" t="s">
        <v>281</v>
      </c>
      <c r="M92" s="9" t="s">
        <v>256</v>
      </c>
      <c r="N92" s="3" t="s">
        <v>39</v>
      </c>
      <c r="O92" s="3" t="s">
        <v>40</v>
      </c>
      <c r="P92" s="28"/>
      <c r="Q92" s="130"/>
    </row>
    <row r="93" spans="1:15" s="55" customFormat="1" ht="45">
      <c r="A93" s="11" t="s">
        <v>507</v>
      </c>
      <c r="B93" s="7" t="s">
        <v>444</v>
      </c>
      <c r="C93" s="7" t="s">
        <v>445</v>
      </c>
      <c r="D93" s="3" t="s">
        <v>446</v>
      </c>
      <c r="E93" s="3" t="s">
        <v>448</v>
      </c>
      <c r="F93" s="3">
        <v>876</v>
      </c>
      <c r="G93" s="3" t="s">
        <v>115</v>
      </c>
      <c r="H93" s="3">
        <v>1</v>
      </c>
      <c r="I93" s="3">
        <v>88</v>
      </c>
      <c r="J93" s="2" t="s">
        <v>38</v>
      </c>
      <c r="K93" s="84">
        <v>12000000</v>
      </c>
      <c r="L93" s="9" t="s">
        <v>262</v>
      </c>
      <c r="M93" s="9" t="s">
        <v>256</v>
      </c>
      <c r="N93" s="3" t="s">
        <v>39</v>
      </c>
      <c r="O93" s="2" t="s">
        <v>40</v>
      </c>
    </row>
    <row r="94" spans="1:15" s="55" customFormat="1" ht="45">
      <c r="A94" s="11" t="s">
        <v>508</v>
      </c>
      <c r="B94" s="7" t="s">
        <v>431</v>
      </c>
      <c r="C94" s="7" t="s">
        <v>546</v>
      </c>
      <c r="D94" s="3" t="s">
        <v>534</v>
      </c>
      <c r="E94" s="3" t="s">
        <v>449</v>
      </c>
      <c r="F94" s="3">
        <v>876</v>
      </c>
      <c r="G94" s="3" t="s">
        <v>115</v>
      </c>
      <c r="H94" s="3">
        <v>1</v>
      </c>
      <c r="I94" s="3">
        <v>88</v>
      </c>
      <c r="J94" s="2" t="s">
        <v>38</v>
      </c>
      <c r="K94" s="84">
        <v>2000000</v>
      </c>
      <c r="L94" s="9" t="s">
        <v>255</v>
      </c>
      <c r="M94" s="9" t="s">
        <v>256</v>
      </c>
      <c r="N94" s="3" t="s">
        <v>39</v>
      </c>
      <c r="O94" s="3" t="s">
        <v>40</v>
      </c>
    </row>
    <row r="95" spans="1:15" s="55" customFormat="1" ht="45">
      <c r="A95" s="11" t="s">
        <v>509</v>
      </c>
      <c r="B95" s="7" t="s">
        <v>547</v>
      </c>
      <c r="C95" s="7" t="s">
        <v>547</v>
      </c>
      <c r="D95" s="3" t="s">
        <v>450</v>
      </c>
      <c r="E95" s="3" t="s">
        <v>451</v>
      </c>
      <c r="F95" s="3">
        <v>876</v>
      </c>
      <c r="G95" s="3" t="s">
        <v>115</v>
      </c>
      <c r="H95" s="3">
        <v>1</v>
      </c>
      <c r="I95" s="3">
        <v>88</v>
      </c>
      <c r="J95" s="2" t="s">
        <v>38</v>
      </c>
      <c r="K95" s="84">
        <v>26500000</v>
      </c>
      <c r="L95" s="9" t="s">
        <v>262</v>
      </c>
      <c r="M95" s="9" t="s">
        <v>256</v>
      </c>
      <c r="N95" s="3" t="s">
        <v>39</v>
      </c>
      <c r="O95" s="3" t="s">
        <v>40</v>
      </c>
    </row>
    <row r="96" spans="1:15" s="55" customFormat="1" ht="45">
      <c r="A96" s="11" t="s">
        <v>510</v>
      </c>
      <c r="B96" s="7" t="s">
        <v>482</v>
      </c>
      <c r="C96" s="7" t="s">
        <v>483</v>
      </c>
      <c r="D96" s="2" t="s">
        <v>484</v>
      </c>
      <c r="E96" s="3" t="s">
        <v>486</v>
      </c>
      <c r="F96" s="1">
        <v>166</v>
      </c>
      <c r="G96" s="2" t="s">
        <v>485</v>
      </c>
      <c r="H96" s="14">
        <v>46000</v>
      </c>
      <c r="I96" s="3">
        <v>88</v>
      </c>
      <c r="J96" s="2" t="s">
        <v>38</v>
      </c>
      <c r="K96" s="84">
        <v>4578400</v>
      </c>
      <c r="L96" s="9" t="s">
        <v>281</v>
      </c>
      <c r="M96" s="9" t="s">
        <v>256</v>
      </c>
      <c r="N96" s="3" t="s">
        <v>39</v>
      </c>
      <c r="O96" s="3" t="s">
        <v>40</v>
      </c>
    </row>
    <row r="97" spans="1:15" s="55" customFormat="1" ht="60">
      <c r="A97" s="11" t="s">
        <v>511</v>
      </c>
      <c r="B97" s="7" t="s">
        <v>482</v>
      </c>
      <c r="C97" s="7" t="s">
        <v>487</v>
      </c>
      <c r="D97" s="2" t="s">
        <v>541</v>
      </c>
      <c r="E97" s="3" t="s">
        <v>488</v>
      </c>
      <c r="F97" s="1">
        <v>166</v>
      </c>
      <c r="G97" s="2" t="s">
        <v>485</v>
      </c>
      <c r="H97" s="14">
        <v>6000</v>
      </c>
      <c r="I97" s="3">
        <v>88</v>
      </c>
      <c r="J97" s="2" t="s">
        <v>38</v>
      </c>
      <c r="K97" s="84">
        <v>756994</v>
      </c>
      <c r="L97" s="9" t="s">
        <v>281</v>
      </c>
      <c r="M97" s="9" t="s">
        <v>256</v>
      </c>
      <c r="N97" s="3" t="s">
        <v>39</v>
      </c>
      <c r="O97" s="3" t="s">
        <v>40</v>
      </c>
    </row>
    <row r="98" spans="1:15" s="55" customFormat="1" ht="45">
      <c r="A98" s="11" t="s">
        <v>512</v>
      </c>
      <c r="B98" s="7" t="s">
        <v>482</v>
      </c>
      <c r="C98" s="7" t="s">
        <v>490</v>
      </c>
      <c r="D98" s="2" t="s">
        <v>489</v>
      </c>
      <c r="E98" s="3" t="s">
        <v>491</v>
      </c>
      <c r="F98" s="1">
        <v>166</v>
      </c>
      <c r="G98" s="2" t="s">
        <v>485</v>
      </c>
      <c r="H98" s="14">
        <v>60000</v>
      </c>
      <c r="I98" s="3">
        <v>88</v>
      </c>
      <c r="J98" s="2" t="s">
        <v>38</v>
      </c>
      <c r="K98" s="84">
        <v>1408920</v>
      </c>
      <c r="L98" s="9" t="s">
        <v>281</v>
      </c>
      <c r="M98" s="9" t="s">
        <v>256</v>
      </c>
      <c r="N98" s="3" t="s">
        <v>39</v>
      </c>
      <c r="O98" s="3" t="s">
        <v>40</v>
      </c>
    </row>
    <row r="99" spans="1:17" ht="15">
      <c r="A99" s="145" t="s">
        <v>538</v>
      </c>
      <c r="B99" s="146"/>
      <c r="C99" s="146"/>
      <c r="D99" s="146"/>
      <c r="E99" s="146"/>
      <c r="F99" s="146"/>
      <c r="G99" s="146"/>
      <c r="H99" s="146"/>
      <c r="I99" s="3"/>
      <c r="J99" s="2"/>
      <c r="K99" s="85"/>
      <c r="L99" s="16"/>
      <c r="M99" s="16"/>
      <c r="N99" s="16"/>
      <c r="O99" s="23"/>
      <c r="P99" s="13"/>
      <c r="Q99" s="5"/>
    </row>
    <row r="100" spans="1:17" s="88" customFormat="1" ht="45">
      <c r="A100" s="11" t="s">
        <v>71</v>
      </c>
      <c r="B100" s="11" t="s">
        <v>107</v>
      </c>
      <c r="C100" s="11" t="s">
        <v>111</v>
      </c>
      <c r="D100" s="114" t="s">
        <v>113</v>
      </c>
      <c r="E100" s="2" t="s">
        <v>327</v>
      </c>
      <c r="F100" s="2">
        <v>796</v>
      </c>
      <c r="G100" s="98" t="s">
        <v>37</v>
      </c>
      <c r="H100" s="1">
        <v>2</v>
      </c>
      <c r="I100" s="3">
        <v>88</v>
      </c>
      <c r="J100" s="2" t="s">
        <v>38</v>
      </c>
      <c r="K100" s="101">
        <v>2400000</v>
      </c>
      <c r="L100" s="11" t="s">
        <v>325</v>
      </c>
      <c r="M100" s="7" t="s">
        <v>326</v>
      </c>
      <c r="N100" s="3" t="s">
        <v>39</v>
      </c>
      <c r="O100" s="2" t="s">
        <v>40</v>
      </c>
      <c r="P100" s="100"/>
      <c r="Q100" s="100"/>
    </row>
    <row r="101" spans="1:17" s="4" customFormat="1" ht="51">
      <c r="A101" s="11" t="s">
        <v>72</v>
      </c>
      <c r="B101" s="3" t="s">
        <v>328</v>
      </c>
      <c r="C101" s="3" t="s">
        <v>121</v>
      </c>
      <c r="D101" s="3" t="s">
        <v>352</v>
      </c>
      <c r="E101" s="3" t="s">
        <v>329</v>
      </c>
      <c r="F101" s="7" t="s">
        <v>241</v>
      </c>
      <c r="G101" s="122" t="s">
        <v>177</v>
      </c>
      <c r="H101" s="3">
        <v>1</v>
      </c>
      <c r="I101" s="3">
        <v>88</v>
      </c>
      <c r="J101" s="2" t="s">
        <v>38</v>
      </c>
      <c r="K101" s="86">
        <v>6228000</v>
      </c>
      <c r="L101" s="3" t="s">
        <v>274</v>
      </c>
      <c r="M101" s="3" t="s">
        <v>322</v>
      </c>
      <c r="N101" s="37" t="s">
        <v>148</v>
      </c>
      <c r="O101" s="3" t="s">
        <v>130</v>
      </c>
      <c r="P101" s="13"/>
      <c r="Q101" s="13"/>
    </row>
    <row r="102" spans="1:17" s="4" customFormat="1" ht="90">
      <c r="A102" s="11" t="s">
        <v>73</v>
      </c>
      <c r="B102" s="3" t="s">
        <v>116</v>
      </c>
      <c r="C102" s="3" t="s">
        <v>117</v>
      </c>
      <c r="D102" s="3" t="s">
        <v>330</v>
      </c>
      <c r="E102" s="3" t="s">
        <v>331</v>
      </c>
      <c r="F102" s="7" t="s">
        <v>241</v>
      </c>
      <c r="G102" s="122" t="s">
        <v>177</v>
      </c>
      <c r="H102" s="3">
        <v>1</v>
      </c>
      <c r="I102" s="3">
        <v>88</v>
      </c>
      <c r="J102" s="2" t="s">
        <v>38</v>
      </c>
      <c r="K102" s="86">
        <v>1280000</v>
      </c>
      <c r="L102" s="3" t="s">
        <v>274</v>
      </c>
      <c r="M102" s="3" t="s">
        <v>256</v>
      </c>
      <c r="N102" s="37" t="s">
        <v>148</v>
      </c>
      <c r="O102" s="3" t="s">
        <v>130</v>
      </c>
      <c r="P102" s="13"/>
      <c r="Q102" s="13"/>
    </row>
    <row r="103" spans="1:17" s="4" customFormat="1" ht="51">
      <c r="A103" s="11" t="s">
        <v>74</v>
      </c>
      <c r="B103" s="3" t="s">
        <v>116</v>
      </c>
      <c r="C103" s="3" t="s">
        <v>117</v>
      </c>
      <c r="D103" s="3" t="s">
        <v>353</v>
      </c>
      <c r="E103" s="3" t="s">
        <v>240</v>
      </c>
      <c r="F103" s="7" t="s">
        <v>241</v>
      </c>
      <c r="G103" s="122" t="s">
        <v>177</v>
      </c>
      <c r="H103" s="3">
        <v>1</v>
      </c>
      <c r="I103" s="3">
        <v>88</v>
      </c>
      <c r="J103" s="2" t="s">
        <v>38</v>
      </c>
      <c r="K103" s="86">
        <v>387000</v>
      </c>
      <c r="L103" s="3" t="s">
        <v>274</v>
      </c>
      <c r="M103" s="3" t="s">
        <v>321</v>
      </c>
      <c r="N103" s="37" t="s">
        <v>148</v>
      </c>
      <c r="O103" s="3" t="s">
        <v>130</v>
      </c>
      <c r="P103" s="13"/>
      <c r="Q103" s="13"/>
    </row>
    <row r="104" spans="1:17" s="4" customFormat="1" ht="60">
      <c r="A104" s="11" t="s">
        <v>75</v>
      </c>
      <c r="B104" s="3" t="s">
        <v>116</v>
      </c>
      <c r="C104" s="3" t="s">
        <v>117</v>
      </c>
      <c r="D104" s="3" t="s">
        <v>354</v>
      </c>
      <c r="E104" s="3" t="s">
        <v>332</v>
      </c>
      <c r="F104" s="7" t="s">
        <v>241</v>
      </c>
      <c r="G104" s="122" t="s">
        <v>177</v>
      </c>
      <c r="H104" s="3">
        <v>1</v>
      </c>
      <c r="I104" s="3">
        <v>88</v>
      </c>
      <c r="J104" s="2" t="s">
        <v>38</v>
      </c>
      <c r="K104" s="86">
        <v>240000</v>
      </c>
      <c r="L104" s="3" t="s">
        <v>351</v>
      </c>
      <c r="M104" s="3" t="s">
        <v>322</v>
      </c>
      <c r="N104" s="131" t="s">
        <v>39</v>
      </c>
      <c r="O104" s="3" t="s">
        <v>40</v>
      </c>
      <c r="P104" s="13"/>
      <c r="Q104" s="13"/>
    </row>
    <row r="105" spans="1:15" s="10" customFormat="1" ht="90">
      <c r="A105" s="11" t="s">
        <v>76</v>
      </c>
      <c r="B105" s="2" t="s">
        <v>129</v>
      </c>
      <c r="C105" s="1" t="s">
        <v>131</v>
      </c>
      <c r="D105" s="2" t="s">
        <v>132</v>
      </c>
      <c r="E105" s="2" t="s">
        <v>333</v>
      </c>
      <c r="F105" s="2">
        <v>796</v>
      </c>
      <c r="G105" s="2" t="s">
        <v>37</v>
      </c>
      <c r="H105" s="1">
        <v>1</v>
      </c>
      <c r="I105" s="3">
        <v>88</v>
      </c>
      <c r="J105" s="2" t="s">
        <v>38</v>
      </c>
      <c r="K105" s="101">
        <v>4000000</v>
      </c>
      <c r="L105" s="3" t="s">
        <v>274</v>
      </c>
      <c r="M105" s="102" t="s">
        <v>321</v>
      </c>
      <c r="N105" s="2" t="s">
        <v>39</v>
      </c>
      <c r="O105" s="3" t="s">
        <v>40</v>
      </c>
    </row>
    <row r="106" spans="1:15" s="10" customFormat="1" ht="90">
      <c r="A106" s="11" t="s">
        <v>77</v>
      </c>
      <c r="B106" s="2" t="s">
        <v>129</v>
      </c>
      <c r="C106" s="1" t="s">
        <v>131</v>
      </c>
      <c r="D106" s="2" t="s">
        <v>132</v>
      </c>
      <c r="E106" s="2" t="s">
        <v>334</v>
      </c>
      <c r="F106" s="2">
        <v>796</v>
      </c>
      <c r="G106" s="2" t="s">
        <v>37</v>
      </c>
      <c r="H106" s="1">
        <v>1</v>
      </c>
      <c r="I106" s="3">
        <v>88</v>
      </c>
      <c r="J106" s="2" t="s">
        <v>38</v>
      </c>
      <c r="K106" s="101">
        <f>125*12*60+30000+45000</f>
        <v>165000</v>
      </c>
      <c r="L106" s="3" t="s">
        <v>274</v>
      </c>
      <c r="M106" s="102" t="s">
        <v>321</v>
      </c>
      <c r="N106" s="2" t="s">
        <v>39</v>
      </c>
      <c r="O106" s="3" t="s">
        <v>40</v>
      </c>
    </row>
    <row r="107" spans="1:15" s="10" customFormat="1" ht="90">
      <c r="A107" s="11" t="s">
        <v>78</v>
      </c>
      <c r="B107" s="2" t="s">
        <v>129</v>
      </c>
      <c r="C107" s="1" t="s">
        <v>131</v>
      </c>
      <c r="D107" s="2" t="s">
        <v>132</v>
      </c>
      <c r="E107" s="2" t="s">
        <v>335</v>
      </c>
      <c r="F107" s="2">
        <v>796</v>
      </c>
      <c r="G107" s="2" t="s">
        <v>37</v>
      </c>
      <c r="H107" s="1">
        <v>1</v>
      </c>
      <c r="I107" s="3">
        <v>88</v>
      </c>
      <c r="J107" s="2" t="s">
        <v>38</v>
      </c>
      <c r="K107" s="101">
        <f>125*12*60+30000+45000</f>
        <v>165000</v>
      </c>
      <c r="L107" s="3" t="s">
        <v>274</v>
      </c>
      <c r="M107" s="102" t="s">
        <v>321</v>
      </c>
      <c r="N107" s="2" t="s">
        <v>39</v>
      </c>
      <c r="O107" s="3" t="s">
        <v>40</v>
      </c>
    </row>
    <row r="108" spans="1:15" s="10" customFormat="1" ht="150">
      <c r="A108" s="11" t="s">
        <v>79</v>
      </c>
      <c r="B108" s="2" t="s">
        <v>336</v>
      </c>
      <c r="C108" s="1" t="s">
        <v>127</v>
      </c>
      <c r="D108" s="2" t="s">
        <v>128</v>
      </c>
      <c r="E108" s="2" t="s">
        <v>337</v>
      </c>
      <c r="F108" s="1">
        <v>796</v>
      </c>
      <c r="G108" s="2" t="s">
        <v>37</v>
      </c>
      <c r="H108" s="1">
        <v>1</v>
      </c>
      <c r="I108" s="3">
        <v>88</v>
      </c>
      <c r="J108" s="2" t="s">
        <v>38</v>
      </c>
      <c r="K108" s="101">
        <v>6500000</v>
      </c>
      <c r="L108" s="3" t="s">
        <v>274</v>
      </c>
      <c r="M108" s="102" t="s">
        <v>321</v>
      </c>
      <c r="N108" s="2" t="s">
        <v>39</v>
      </c>
      <c r="O108" s="3" t="s">
        <v>40</v>
      </c>
    </row>
    <row r="109" spans="1:15" s="10" customFormat="1" ht="90">
      <c r="A109" s="11" t="s">
        <v>80</v>
      </c>
      <c r="B109" s="2" t="s">
        <v>129</v>
      </c>
      <c r="C109" s="1" t="s">
        <v>131</v>
      </c>
      <c r="D109" s="2" t="s">
        <v>132</v>
      </c>
      <c r="E109" s="2" t="s">
        <v>338</v>
      </c>
      <c r="F109" s="2">
        <v>796</v>
      </c>
      <c r="G109" s="2" t="s">
        <v>37</v>
      </c>
      <c r="H109" s="1">
        <v>1</v>
      </c>
      <c r="I109" s="3">
        <v>88</v>
      </c>
      <c r="J109" s="2" t="s">
        <v>38</v>
      </c>
      <c r="K109" s="101">
        <v>500000</v>
      </c>
      <c r="L109" s="3" t="s">
        <v>274</v>
      </c>
      <c r="M109" s="102" t="s">
        <v>321</v>
      </c>
      <c r="N109" s="2" t="s">
        <v>39</v>
      </c>
      <c r="O109" s="3" t="s">
        <v>40</v>
      </c>
    </row>
    <row r="110" spans="1:15" s="10" customFormat="1" ht="90">
      <c r="A110" s="11" t="s">
        <v>216</v>
      </c>
      <c r="B110" s="2" t="s">
        <v>129</v>
      </c>
      <c r="C110" s="1" t="s">
        <v>131</v>
      </c>
      <c r="D110" s="2" t="s">
        <v>132</v>
      </c>
      <c r="E110" s="2" t="s">
        <v>339</v>
      </c>
      <c r="F110" s="2">
        <v>796</v>
      </c>
      <c r="G110" s="2" t="s">
        <v>37</v>
      </c>
      <c r="H110" s="1">
        <v>1</v>
      </c>
      <c r="I110" s="3">
        <v>88</v>
      </c>
      <c r="J110" s="2" t="s">
        <v>38</v>
      </c>
      <c r="K110" s="101">
        <v>335000</v>
      </c>
      <c r="L110" s="3" t="s">
        <v>274</v>
      </c>
      <c r="M110" s="102" t="s">
        <v>321</v>
      </c>
      <c r="N110" s="2" t="s">
        <v>39</v>
      </c>
      <c r="O110" s="3" t="s">
        <v>40</v>
      </c>
    </row>
    <row r="111" spans="1:15" s="10" customFormat="1" ht="45">
      <c r="A111" s="11" t="s">
        <v>217</v>
      </c>
      <c r="B111" s="3" t="s">
        <v>244</v>
      </c>
      <c r="C111" s="3" t="s">
        <v>340</v>
      </c>
      <c r="D111" s="3" t="s">
        <v>341</v>
      </c>
      <c r="E111" s="9" t="s">
        <v>342</v>
      </c>
      <c r="F111" s="1">
        <v>796</v>
      </c>
      <c r="G111" s="3" t="s">
        <v>37</v>
      </c>
      <c r="H111" s="3">
        <v>2</v>
      </c>
      <c r="I111" s="3">
        <v>88</v>
      </c>
      <c r="J111" s="2" t="s">
        <v>38</v>
      </c>
      <c r="K111" s="86">
        <v>3000000</v>
      </c>
      <c r="L111" s="3" t="s">
        <v>274</v>
      </c>
      <c r="M111" s="102" t="s">
        <v>321</v>
      </c>
      <c r="N111" s="3" t="s">
        <v>39</v>
      </c>
      <c r="O111" s="3" t="s">
        <v>40</v>
      </c>
    </row>
    <row r="112" spans="1:17" s="6" customFormat="1" ht="51">
      <c r="A112" s="11" t="s">
        <v>218</v>
      </c>
      <c r="B112" s="107" t="s">
        <v>116</v>
      </c>
      <c r="C112" s="107" t="s">
        <v>117</v>
      </c>
      <c r="D112" s="102" t="s">
        <v>355</v>
      </c>
      <c r="E112" s="102" t="s">
        <v>151</v>
      </c>
      <c r="F112" s="124">
        <v>876</v>
      </c>
      <c r="G112" s="125" t="s">
        <v>115</v>
      </c>
      <c r="H112" s="102">
        <v>1</v>
      </c>
      <c r="I112" s="3">
        <v>88</v>
      </c>
      <c r="J112" s="2" t="s">
        <v>38</v>
      </c>
      <c r="K112" s="109">
        <v>2200000</v>
      </c>
      <c r="L112" s="3" t="s">
        <v>274</v>
      </c>
      <c r="M112" s="102" t="s">
        <v>256</v>
      </c>
      <c r="N112" s="37" t="s">
        <v>148</v>
      </c>
      <c r="O112" s="102" t="s">
        <v>130</v>
      </c>
      <c r="P112" s="10"/>
      <c r="Q112" s="10"/>
    </row>
    <row r="113" spans="1:17" s="6" customFormat="1" ht="105">
      <c r="A113" s="11" t="s">
        <v>219</v>
      </c>
      <c r="B113" s="115" t="s">
        <v>260</v>
      </c>
      <c r="C113" s="115" t="s">
        <v>167</v>
      </c>
      <c r="D113" s="115" t="s">
        <v>279</v>
      </c>
      <c r="E113" s="116" t="s">
        <v>349</v>
      </c>
      <c r="F113" s="115">
        <v>796</v>
      </c>
      <c r="G113" s="115" t="s">
        <v>37</v>
      </c>
      <c r="H113" s="115">
        <v>283</v>
      </c>
      <c r="I113" s="3">
        <v>88</v>
      </c>
      <c r="J113" s="2" t="s">
        <v>38</v>
      </c>
      <c r="K113" s="117">
        <v>987925</v>
      </c>
      <c r="L113" s="118" t="s">
        <v>274</v>
      </c>
      <c r="M113" s="118" t="s">
        <v>321</v>
      </c>
      <c r="N113" s="115" t="s">
        <v>39</v>
      </c>
      <c r="O113" s="115" t="s">
        <v>40</v>
      </c>
      <c r="P113" s="10"/>
      <c r="Q113" s="10"/>
    </row>
    <row r="114" spans="1:17" s="6" customFormat="1" ht="90">
      <c r="A114" s="11" t="s">
        <v>220</v>
      </c>
      <c r="B114" s="115" t="s">
        <v>260</v>
      </c>
      <c r="C114" s="115" t="s">
        <v>167</v>
      </c>
      <c r="D114" s="115" t="s">
        <v>282</v>
      </c>
      <c r="E114" s="115" t="s">
        <v>283</v>
      </c>
      <c r="F114" s="115">
        <v>796</v>
      </c>
      <c r="G114" s="115" t="s">
        <v>37</v>
      </c>
      <c r="H114" s="115">
        <v>15</v>
      </c>
      <c r="I114" s="3">
        <v>88</v>
      </c>
      <c r="J114" s="2" t="s">
        <v>38</v>
      </c>
      <c r="K114" s="117">
        <v>89085</v>
      </c>
      <c r="L114" s="118" t="s">
        <v>274</v>
      </c>
      <c r="M114" s="118" t="s">
        <v>321</v>
      </c>
      <c r="N114" s="115" t="s">
        <v>39</v>
      </c>
      <c r="O114" s="115" t="s">
        <v>40</v>
      </c>
      <c r="P114" s="10"/>
      <c r="Q114" s="10"/>
    </row>
    <row r="115" spans="1:17" s="6" customFormat="1" ht="90">
      <c r="A115" s="11" t="s">
        <v>221</v>
      </c>
      <c r="B115" s="115" t="s">
        <v>260</v>
      </c>
      <c r="C115" s="115" t="s">
        <v>167</v>
      </c>
      <c r="D115" s="115" t="s">
        <v>282</v>
      </c>
      <c r="E115" s="115" t="s">
        <v>284</v>
      </c>
      <c r="F115" s="115">
        <v>796</v>
      </c>
      <c r="G115" s="115" t="s">
        <v>37</v>
      </c>
      <c r="H115" s="115">
        <v>86</v>
      </c>
      <c r="I115" s="3">
        <v>88</v>
      </c>
      <c r="J115" s="2" t="s">
        <v>38</v>
      </c>
      <c r="K115" s="117">
        <v>335575</v>
      </c>
      <c r="L115" s="118" t="s">
        <v>274</v>
      </c>
      <c r="M115" s="118" t="s">
        <v>321</v>
      </c>
      <c r="N115" s="115" t="s">
        <v>39</v>
      </c>
      <c r="O115" s="115" t="s">
        <v>40</v>
      </c>
      <c r="P115" s="10"/>
      <c r="Q115" s="10"/>
    </row>
    <row r="116" spans="1:17" s="6" customFormat="1" ht="90">
      <c r="A116" s="11" t="s">
        <v>222</v>
      </c>
      <c r="B116" s="115" t="s">
        <v>260</v>
      </c>
      <c r="C116" s="115" t="s">
        <v>167</v>
      </c>
      <c r="D116" s="115" t="s">
        <v>282</v>
      </c>
      <c r="E116" s="115" t="s">
        <v>350</v>
      </c>
      <c r="F116" s="115">
        <v>796</v>
      </c>
      <c r="G116" s="115" t="s">
        <v>37</v>
      </c>
      <c r="H116" s="115">
        <v>66</v>
      </c>
      <c r="I116" s="3">
        <v>88</v>
      </c>
      <c r="J116" s="2" t="s">
        <v>38</v>
      </c>
      <c r="K116" s="117">
        <v>80331</v>
      </c>
      <c r="L116" s="118" t="s">
        <v>274</v>
      </c>
      <c r="M116" s="118" t="s">
        <v>321</v>
      </c>
      <c r="N116" s="115" t="s">
        <v>39</v>
      </c>
      <c r="O116" s="115" t="s">
        <v>40</v>
      </c>
      <c r="P116" s="10"/>
      <c r="Q116" s="10"/>
    </row>
    <row r="117" spans="1:23" s="20" customFormat="1" ht="210">
      <c r="A117" s="11" t="s">
        <v>513</v>
      </c>
      <c r="B117" s="3" t="s">
        <v>391</v>
      </c>
      <c r="C117" s="3" t="s">
        <v>392</v>
      </c>
      <c r="D117" s="3" t="s">
        <v>393</v>
      </c>
      <c r="E117" s="3" t="s">
        <v>536</v>
      </c>
      <c r="F117" s="3">
        <v>876</v>
      </c>
      <c r="G117" s="3" t="s">
        <v>177</v>
      </c>
      <c r="H117" s="3">
        <v>1</v>
      </c>
      <c r="I117" s="3">
        <v>88</v>
      </c>
      <c r="J117" s="2" t="s">
        <v>38</v>
      </c>
      <c r="K117" s="84">
        <v>29000000</v>
      </c>
      <c r="L117" s="3" t="s">
        <v>274</v>
      </c>
      <c r="M117" s="3" t="s">
        <v>256</v>
      </c>
      <c r="N117" s="37" t="s">
        <v>148</v>
      </c>
      <c r="O117" s="3" t="s">
        <v>130</v>
      </c>
      <c r="P117" s="29"/>
      <c r="Q117" s="57"/>
      <c r="R117" s="57"/>
      <c r="S117" s="57"/>
      <c r="T117" s="57"/>
      <c r="U117" s="57"/>
      <c r="V117" s="57"/>
      <c r="W117" s="57"/>
    </row>
    <row r="118" spans="1:23" s="20" customFormat="1" ht="225">
      <c r="A118" s="11" t="s">
        <v>514</v>
      </c>
      <c r="B118" s="3" t="s">
        <v>391</v>
      </c>
      <c r="C118" s="3" t="s">
        <v>392</v>
      </c>
      <c r="D118" s="3" t="s">
        <v>393</v>
      </c>
      <c r="E118" s="3" t="s">
        <v>394</v>
      </c>
      <c r="F118" s="3">
        <v>876</v>
      </c>
      <c r="G118" s="3" t="s">
        <v>177</v>
      </c>
      <c r="H118" s="3">
        <v>1</v>
      </c>
      <c r="I118" s="3">
        <v>88</v>
      </c>
      <c r="J118" s="2" t="s">
        <v>38</v>
      </c>
      <c r="K118" s="84">
        <v>29000000</v>
      </c>
      <c r="L118" s="3" t="s">
        <v>325</v>
      </c>
      <c r="M118" s="3" t="s">
        <v>326</v>
      </c>
      <c r="N118" s="37" t="s">
        <v>148</v>
      </c>
      <c r="O118" s="3" t="s">
        <v>130</v>
      </c>
      <c r="P118" s="29"/>
      <c r="Q118" s="57"/>
      <c r="R118" s="57"/>
      <c r="S118" s="57"/>
      <c r="T118" s="57"/>
      <c r="U118" s="57"/>
      <c r="V118" s="57"/>
      <c r="W118" s="57"/>
    </row>
    <row r="119" spans="1:23" s="20" customFormat="1" ht="210">
      <c r="A119" s="11" t="s">
        <v>515</v>
      </c>
      <c r="B119" s="3" t="s">
        <v>391</v>
      </c>
      <c r="C119" s="3" t="s">
        <v>392</v>
      </c>
      <c r="D119" s="3" t="s">
        <v>393</v>
      </c>
      <c r="E119" s="3" t="s">
        <v>536</v>
      </c>
      <c r="F119" s="3">
        <v>876</v>
      </c>
      <c r="G119" s="3" t="s">
        <v>177</v>
      </c>
      <c r="H119" s="3">
        <v>1</v>
      </c>
      <c r="I119" s="3">
        <v>88</v>
      </c>
      <c r="J119" s="2" t="s">
        <v>38</v>
      </c>
      <c r="K119" s="84">
        <v>25000000</v>
      </c>
      <c r="L119" s="3" t="s">
        <v>321</v>
      </c>
      <c r="M119" s="3" t="s">
        <v>256</v>
      </c>
      <c r="N119" s="37" t="s">
        <v>148</v>
      </c>
      <c r="O119" s="3" t="s">
        <v>130</v>
      </c>
      <c r="P119" s="29"/>
      <c r="Q119" s="57"/>
      <c r="R119" s="57"/>
      <c r="S119" s="57"/>
      <c r="T119" s="57"/>
      <c r="U119" s="57"/>
      <c r="V119" s="57"/>
      <c r="W119" s="57"/>
    </row>
    <row r="120" spans="1:23" s="20" customFormat="1" ht="60">
      <c r="A120" s="11" t="s">
        <v>516</v>
      </c>
      <c r="B120" s="3" t="s">
        <v>423</v>
      </c>
      <c r="C120" s="3" t="s">
        <v>424</v>
      </c>
      <c r="D120" s="3" t="s">
        <v>425</v>
      </c>
      <c r="E120" s="3" t="s">
        <v>452</v>
      </c>
      <c r="F120" s="3">
        <v>876</v>
      </c>
      <c r="G120" s="3" t="s">
        <v>177</v>
      </c>
      <c r="H120" s="3">
        <v>1</v>
      </c>
      <c r="I120" s="3">
        <v>88</v>
      </c>
      <c r="J120" s="2" t="s">
        <v>38</v>
      </c>
      <c r="K120" s="84">
        <v>5200000</v>
      </c>
      <c r="L120" s="3" t="s">
        <v>321</v>
      </c>
      <c r="M120" s="3" t="s">
        <v>256</v>
      </c>
      <c r="N120" s="115" t="s">
        <v>39</v>
      </c>
      <c r="O120" s="115" t="s">
        <v>40</v>
      </c>
      <c r="P120" s="29"/>
      <c r="Q120" s="57"/>
      <c r="R120" s="57"/>
      <c r="S120" s="57"/>
      <c r="T120" s="57"/>
      <c r="U120" s="57"/>
      <c r="V120" s="57"/>
      <c r="W120" s="57"/>
    </row>
    <row r="121" spans="1:23" s="20" customFormat="1" ht="45">
      <c r="A121" s="11" t="s">
        <v>517</v>
      </c>
      <c r="B121" s="7" t="s">
        <v>429</v>
      </c>
      <c r="C121" s="7" t="s">
        <v>430</v>
      </c>
      <c r="D121" s="3" t="s">
        <v>428</v>
      </c>
      <c r="E121" s="3" t="s">
        <v>453</v>
      </c>
      <c r="F121" s="3">
        <v>876</v>
      </c>
      <c r="G121" s="3" t="s">
        <v>177</v>
      </c>
      <c r="H121" s="3">
        <v>1</v>
      </c>
      <c r="I121" s="3">
        <v>88</v>
      </c>
      <c r="J121" s="2" t="s">
        <v>38</v>
      </c>
      <c r="K121" s="84">
        <v>5500000</v>
      </c>
      <c r="L121" s="3" t="s">
        <v>325</v>
      </c>
      <c r="M121" s="3" t="s">
        <v>256</v>
      </c>
      <c r="N121" s="37" t="s">
        <v>39</v>
      </c>
      <c r="O121" s="3" t="s">
        <v>40</v>
      </c>
      <c r="P121" s="29"/>
      <c r="Q121" s="57"/>
      <c r="R121" s="57"/>
      <c r="S121" s="57"/>
      <c r="T121" s="57"/>
      <c r="U121" s="57"/>
      <c r="V121" s="57"/>
      <c r="W121" s="57"/>
    </row>
    <row r="122" spans="1:23" s="20" customFormat="1" ht="45">
      <c r="A122" s="11" t="s">
        <v>518</v>
      </c>
      <c r="B122" s="3" t="s">
        <v>444</v>
      </c>
      <c r="C122" s="3" t="s">
        <v>456</v>
      </c>
      <c r="D122" s="3" t="s">
        <v>446</v>
      </c>
      <c r="E122" s="3" t="s">
        <v>455</v>
      </c>
      <c r="F122" s="3">
        <v>876</v>
      </c>
      <c r="G122" s="3" t="s">
        <v>177</v>
      </c>
      <c r="H122" s="3">
        <v>1</v>
      </c>
      <c r="I122" s="3">
        <v>88</v>
      </c>
      <c r="J122" s="2" t="s">
        <v>38</v>
      </c>
      <c r="K122" s="84">
        <v>3000000</v>
      </c>
      <c r="L122" s="3" t="s">
        <v>321</v>
      </c>
      <c r="M122" s="3" t="s">
        <v>256</v>
      </c>
      <c r="N122" s="37" t="s">
        <v>39</v>
      </c>
      <c r="O122" s="3" t="s">
        <v>40</v>
      </c>
      <c r="P122" s="29"/>
      <c r="Q122" s="57"/>
      <c r="R122" s="57"/>
      <c r="S122" s="57"/>
      <c r="T122" s="57"/>
      <c r="U122" s="57"/>
      <c r="V122" s="57"/>
      <c r="W122" s="57"/>
    </row>
    <row r="123" spans="1:23" s="15" customFormat="1" ht="45">
      <c r="A123" s="11" t="s">
        <v>519</v>
      </c>
      <c r="B123" s="112" t="s">
        <v>457</v>
      </c>
      <c r="C123" s="112" t="s">
        <v>458</v>
      </c>
      <c r="D123" s="112" t="s">
        <v>459</v>
      </c>
      <c r="E123" s="3" t="s">
        <v>460</v>
      </c>
      <c r="F123" s="3">
        <v>876</v>
      </c>
      <c r="G123" s="3" t="s">
        <v>177</v>
      </c>
      <c r="H123" s="3">
        <v>1</v>
      </c>
      <c r="I123" s="3">
        <v>88</v>
      </c>
      <c r="J123" s="2" t="s">
        <v>38</v>
      </c>
      <c r="K123" s="111">
        <v>1500000</v>
      </c>
      <c r="L123" s="3" t="s">
        <v>325</v>
      </c>
      <c r="M123" s="3" t="s">
        <v>256</v>
      </c>
      <c r="N123" s="37" t="s">
        <v>39</v>
      </c>
      <c r="O123" s="3" t="s">
        <v>40</v>
      </c>
      <c r="P123" s="30"/>
      <c r="Q123" s="56"/>
      <c r="R123" s="56"/>
      <c r="S123" s="56"/>
      <c r="T123" s="56"/>
      <c r="U123" s="56"/>
      <c r="V123" s="56"/>
      <c r="W123" s="56"/>
    </row>
    <row r="124" spans="1:23" s="20" customFormat="1" ht="45">
      <c r="A124" s="11" t="s">
        <v>520</v>
      </c>
      <c r="B124" s="112" t="s">
        <v>461</v>
      </c>
      <c r="C124" s="112" t="s">
        <v>462</v>
      </c>
      <c r="D124" s="112" t="s">
        <v>463</v>
      </c>
      <c r="E124" s="113" t="s">
        <v>464</v>
      </c>
      <c r="F124" s="3">
        <v>876</v>
      </c>
      <c r="G124" s="3" t="s">
        <v>177</v>
      </c>
      <c r="H124" s="3">
        <v>1</v>
      </c>
      <c r="I124" s="3">
        <v>88</v>
      </c>
      <c r="J124" s="2" t="s">
        <v>38</v>
      </c>
      <c r="K124" s="84">
        <v>4000000</v>
      </c>
      <c r="L124" s="3" t="s">
        <v>325</v>
      </c>
      <c r="M124" s="3" t="s">
        <v>256</v>
      </c>
      <c r="N124" s="37" t="s">
        <v>39</v>
      </c>
      <c r="O124" s="3" t="s">
        <v>40</v>
      </c>
      <c r="P124" s="29"/>
      <c r="Q124" s="57"/>
      <c r="R124" s="57"/>
      <c r="S124" s="57"/>
      <c r="T124" s="57"/>
      <c r="U124" s="57"/>
      <c r="V124" s="57"/>
      <c r="W124" s="57"/>
    </row>
    <row r="125" spans="1:17" ht="15">
      <c r="A125" s="145" t="s">
        <v>539</v>
      </c>
      <c r="B125" s="146"/>
      <c r="C125" s="146"/>
      <c r="D125" s="146"/>
      <c r="E125" s="146"/>
      <c r="F125" s="146"/>
      <c r="G125" s="146"/>
      <c r="H125" s="146"/>
      <c r="I125" s="3"/>
      <c r="J125" s="2"/>
      <c r="K125" s="85"/>
      <c r="L125" s="16"/>
      <c r="M125" s="16"/>
      <c r="N125" s="16"/>
      <c r="O125" s="23"/>
      <c r="P125" s="13"/>
      <c r="Q125" s="5"/>
    </row>
    <row r="126" spans="1:17" s="88" customFormat="1" ht="45">
      <c r="A126" s="11" t="s">
        <v>81</v>
      </c>
      <c r="B126" s="11" t="s">
        <v>107</v>
      </c>
      <c r="C126" s="11" t="s">
        <v>356</v>
      </c>
      <c r="D126" s="114" t="s">
        <v>357</v>
      </c>
      <c r="E126" s="2" t="s">
        <v>379</v>
      </c>
      <c r="F126" s="2">
        <v>796</v>
      </c>
      <c r="G126" s="98" t="s">
        <v>37</v>
      </c>
      <c r="H126" s="1">
        <v>1</v>
      </c>
      <c r="I126" s="3">
        <v>88</v>
      </c>
      <c r="J126" s="2" t="s">
        <v>238</v>
      </c>
      <c r="K126" s="101">
        <v>1890000</v>
      </c>
      <c r="L126" s="11" t="s">
        <v>326</v>
      </c>
      <c r="M126" s="3" t="s">
        <v>322</v>
      </c>
      <c r="N126" s="3" t="s">
        <v>39</v>
      </c>
      <c r="O126" s="2" t="s">
        <v>40</v>
      </c>
      <c r="P126" s="100"/>
      <c r="Q126" s="100"/>
    </row>
    <row r="127" spans="1:17" s="4" customFormat="1" ht="120">
      <c r="A127" s="11" t="s">
        <v>82</v>
      </c>
      <c r="B127" s="3" t="s">
        <v>358</v>
      </c>
      <c r="C127" s="3" t="s">
        <v>358</v>
      </c>
      <c r="D127" s="3" t="s">
        <v>535</v>
      </c>
      <c r="E127" s="3" t="s">
        <v>380</v>
      </c>
      <c r="F127" s="7" t="s">
        <v>241</v>
      </c>
      <c r="G127" s="122" t="s">
        <v>242</v>
      </c>
      <c r="H127" s="3">
        <v>1</v>
      </c>
      <c r="I127" s="3">
        <v>88</v>
      </c>
      <c r="J127" s="3" t="s">
        <v>188</v>
      </c>
      <c r="K127" s="86">
        <v>5000000</v>
      </c>
      <c r="L127" s="11" t="s">
        <v>326</v>
      </c>
      <c r="M127" s="3" t="s">
        <v>322</v>
      </c>
      <c r="N127" s="131" t="s">
        <v>39</v>
      </c>
      <c r="O127" s="3" t="s">
        <v>40</v>
      </c>
      <c r="P127" s="13"/>
      <c r="Q127" s="13"/>
    </row>
    <row r="128" spans="1:17" s="4" customFormat="1" ht="90">
      <c r="A128" s="11" t="s">
        <v>83</v>
      </c>
      <c r="B128" s="3" t="s">
        <v>114</v>
      </c>
      <c r="C128" s="3" t="s">
        <v>120</v>
      </c>
      <c r="D128" s="3" t="s">
        <v>359</v>
      </c>
      <c r="E128" s="3" t="s">
        <v>178</v>
      </c>
      <c r="F128" s="7" t="s">
        <v>241</v>
      </c>
      <c r="G128" s="122" t="s">
        <v>242</v>
      </c>
      <c r="H128" s="3">
        <v>1</v>
      </c>
      <c r="I128" s="3">
        <v>88</v>
      </c>
      <c r="J128" s="3" t="s">
        <v>188</v>
      </c>
      <c r="K128" s="86">
        <v>6892314</v>
      </c>
      <c r="L128" s="11" t="s">
        <v>326</v>
      </c>
      <c r="M128" s="3" t="s">
        <v>256</v>
      </c>
      <c r="N128" s="131" t="s">
        <v>39</v>
      </c>
      <c r="O128" s="3" t="s">
        <v>40</v>
      </c>
      <c r="P128" s="13"/>
      <c r="Q128" s="13"/>
    </row>
    <row r="129" spans="1:17" s="4" customFormat="1" ht="75">
      <c r="A129" s="11" t="s">
        <v>84</v>
      </c>
      <c r="B129" s="3" t="s">
        <v>116</v>
      </c>
      <c r="C129" s="3" t="s">
        <v>117</v>
      </c>
      <c r="D129" s="3" t="s">
        <v>360</v>
      </c>
      <c r="E129" s="3" t="s">
        <v>361</v>
      </c>
      <c r="F129" s="7" t="s">
        <v>241</v>
      </c>
      <c r="G129" s="122" t="s">
        <v>242</v>
      </c>
      <c r="H129" s="3">
        <v>1</v>
      </c>
      <c r="I129" s="3">
        <v>88</v>
      </c>
      <c r="J129" s="3" t="s">
        <v>188</v>
      </c>
      <c r="K129" s="86">
        <v>568000</v>
      </c>
      <c r="L129" s="11" t="s">
        <v>326</v>
      </c>
      <c r="M129" s="3" t="s">
        <v>256</v>
      </c>
      <c r="N129" s="37" t="s">
        <v>148</v>
      </c>
      <c r="O129" s="102" t="s">
        <v>130</v>
      </c>
      <c r="P129" s="13"/>
      <c r="Q129" s="13"/>
    </row>
    <row r="130" spans="1:17" s="4" customFormat="1" ht="90">
      <c r="A130" s="11" t="s">
        <v>85</v>
      </c>
      <c r="B130" s="3" t="s">
        <v>116</v>
      </c>
      <c r="C130" s="3" t="s">
        <v>117</v>
      </c>
      <c r="D130" s="3" t="s">
        <v>362</v>
      </c>
      <c r="E130" s="3" t="s">
        <v>363</v>
      </c>
      <c r="F130" s="7" t="s">
        <v>241</v>
      </c>
      <c r="G130" s="122" t="s">
        <v>242</v>
      </c>
      <c r="H130" s="3">
        <v>1</v>
      </c>
      <c r="I130" s="3">
        <v>88</v>
      </c>
      <c r="J130" s="3" t="s">
        <v>188</v>
      </c>
      <c r="K130" s="86">
        <v>11000000</v>
      </c>
      <c r="L130" s="11" t="s">
        <v>326</v>
      </c>
      <c r="M130" s="3" t="s">
        <v>256</v>
      </c>
      <c r="N130" s="131" t="s">
        <v>39</v>
      </c>
      <c r="O130" s="3" t="s">
        <v>40</v>
      </c>
      <c r="P130" s="13"/>
      <c r="Q130" s="13"/>
    </row>
    <row r="131" spans="1:17" s="4" customFormat="1" ht="60">
      <c r="A131" s="11" t="s">
        <v>86</v>
      </c>
      <c r="B131" s="3" t="s">
        <v>116</v>
      </c>
      <c r="C131" s="3" t="s">
        <v>117</v>
      </c>
      <c r="D131" s="3" t="s">
        <v>408</v>
      </c>
      <c r="E131" s="3" t="s">
        <v>240</v>
      </c>
      <c r="F131" s="7" t="s">
        <v>241</v>
      </c>
      <c r="G131" s="122" t="s">
        <v>242</v>
      </c>
      <c r="H131" s="3">
        <v>1</v>
      </c>
      <c r="I131" s="3">
        <v>88</v>
      </c>
      <c r="J131" s="3" t="s">
        <v>188</v>
      </c>
      <c r="K131" s="86">
        <v>1734000</v>
      </c>
      <c r="L131" s="11" t="s">
        <v>326</v>
      </c>
      <c r="M131" s="3" t="s">
        <v>322</v>
      </c>
      <c r="N131" s="37" t="s">
        <v>148</v>
      </c>
      <c r="O131" s="102" t="s">
        <v>130</v>
      </c>
      <c r="P131" s="13"/>
      <c r="Q131" s="13"/>
    </row>
    <row r="132" spans="1:15" s="10" customFormat="1" ht="45">
      <c r="A132" s="11" t="s">
        <v>87</v>
      </c>
      <c r="B132" s="2" t="s">
        <v>136</v>
      </c>
      <c r="C132" s="3" t="s">
        <v>137</v>
      </c>
      <c r="D132" s="3" t="s">
        <v>365</v>
      </c>
      <c r="E132" s="3" t="s">
        <v>138</v>
      </c>
      <c r="F132" s="1">
        <v>796</v>
      </c>
      <c r="G132" s="2" t="s">
        <v>37</v>
      </c>
      <c r="H132" s="1">
        <v>5</v>
      </c>
      <c r="I132" s="3">
        <v>88</v>
      </c>
      <c r="J132" s="2" t="s">
        <v>38</v>
      </c>
      <c r="K132" s="101">
        <v>500000</v>
      </c>
      <c r="L132" s="11" t="s">
        <v>326</v>
      </c>
      <c r="M132" s="3" t="s">
        <v>322</v>
      </c>
      <c r="N132" s="2" t="s">
        <v>39</v>
      </c>
      <c r="O132" s="3" t="s">
        <v>40</v>
      </c>
    </row>
    <row r="133" spans="1:15" s="10" customFormat="1" ht="45">
      <c r="A133" s="11" t="s">
        <v>88</v>
      </c>
      <c r="B133" s="2" t="s">
        <v>336</v>
      </c>
      <c r="C133" s="3" t="s">
        <v>139</v>
      </c>
      <c r="D133" s="3" t="s">
        <v>140</v>
      </c>
      <c r="E133" s="3" t="s">
        <v>141</v>
      </c>
      <c r="F133" s="1">
        <v>796</v>
      </c>
      <c r="G133" s="8" t="s">
        <v>37</v>
      </c>
      <c r="H133" s="102">
        <v>80</v>
      </c>
      <c r="I133" s="3">
        <v>88</v>
      </c>
      <c r="J133" s="3" t="s">
        <v>188</v>
      </c>
      <c r="K133" s="109">
        <v>1600000</v>
      </c>
      <c r="L133" s="11" t="s">
        <v>326</v>
      </c>
      <c r="M133" s="3" t="s">
        <v>322</v>
      </c>
      <c r="N133" s="3" t="s">
        <v>39</v>
      </c>
      <c r="O133" s="3" t="s">
        <v>40</v>
      </c>
    </row>
    <row r="134" spans="1:15" s="10" customFormat="1" ht="90">
      <c r="A134" s="11" t="s">
        <v>89</v>
      </c>
      <c r="B134" s="2" t="s">
        <v>336</v>
      </c>
      <c r="C134" s="3" t="s">
        <v>139</v>
      </c>
      <c r="D134" s="2" t="s">
        <v>132</v>
      </c>
      <c r="E134" s="2" t="s">
        <v>366</v>
      </c>
      <c r="F134" s="1">
        <v>796</v>
      </c>
      <c r="G134" s="8" t="s">
        <v>37</v>
      </c>
      <c r="H134" s="102">
        <v>80</v>
      </c>
      <c r="I134" s="3">
        <v>88</v>
      </c>
      <c r="J134" s="3" t="s">
        <v>188</v>
      </c>
      <c r="K134" s="109">
        <v>800000</v>
      </c>
      <c r="L134" s="11" t="s">
        <v>326</v>
      </c>
      <c r="M134" s="3" t="s">
        <v>322</v>
      </c>
      <c r="N134" s="3" t="s">
        <v>39</v>
      </c>
      <c r="O134" s="3" t="s">
        <v>40</v>
      </c>
    </row>
    <row r="135" spans="1:15" s="10" customFormat="1" ht="150">
      <c r="A135" s="11" t="s">
        <v>90</v>
      </c>
      <c r="B135" s="2" t="s">
        <v>336</v>
      </c>
      <c r="C135" s="1" t="s">
        <v>127</v>
      </c>
      <c r="D135" s="2" t="s">
        <v>128</v>
      </c>
      <c r="E135" s="2" t="s">
        <v>337</v>
      </c>
      <c r="F135" s="1">
        <v>796</v>
      </c>
      <c r="G135" s="2" t="s">
        <v>37</v>
      </c>
      <c r="H135" s="1">
        <v>1</v>
      </c>
      <c r="I135" s="3">
        <v>88</v>
      </c>
      <c r="J135" s="2" t="s">
        <v>38</v>
      </c>
      <c r="K135" s="101">
        <v>6500000</v>
      </c>
      <c r="L135" s="2" t="s">
        <v>322</v>
      </c>
      <c r="M135" s="102" t="s">
        <v>324</v>
      </c>
      <c r="N135" s="2" t="s">
        <v>39</v>
      </c>
      <c r="O135" s="3" t="s">
        <v>40</v>
      </c>
    </row>
    <row r="136" spans="1:15" s="10" customFormat="1" ht="45">
      <c r="A136" s="11" t="s">
        <v>91</v>
      </c>
      <c r="B136" s="2" t="s">
        <v>133</v>
      </c>
      <c r="C136" s="1" t="s">
        <v>134</v>
      </c>
      <c r="D136" s="2" t="s">
        <v>135</v>
      </c>
      <c r="E136" s="2" t="s">
        <v>533</v>
      </c>
      <c r="F136" s="1">
        <v>796</v>
      </c>
      <c r="G136" s="2" t="s">
        <v>37</v>
      </c>
      <c r="H136" s="1">
        <v>5</v>
      </c>
      <c r="I136" s="3">
        <v>88</v>
      </c>
      <c r="J136" s="2" t="s">
        <v>38</v>
      </c>
      <c r="K136" s="101">
        <v>1000000</v>
      </c>
      <c r="L136" s="2" t="s">
        <v>322</v>
      </c>
      <c r="M136" s="102" t="s">
        <v>324</v>
      </c>
      <c r="N136" s="2" t="s">
        <v>39</v>
      </c>
      <c r="O136" s="3" t="s">
        <v>40</v>
      </c>
    </row>
    <row r="137" spans="1:17" s="6" customFormat="1" ht="51">
      <c r="A137" s="11" t="s">
        <v>223</v>
      </c>
      <c r="B137" s="107" t="s">
        <v>116</v>
      </c>
      <c r="C137" s="107" t="s">
        <v>117</v>
      </c>
      <c r="D137" s="102" t="s">
        <v>252</v>
      </c>
      <c r="E137" s="102" t="s">
        <v>151</v>
      </c>
      <c r="F137" s="124">
        <v>876</v>
      </c>
      <c r="G137" s="125" t="s">
        <v>115</v>
      </c>
      <c r="H137" s="102">
        <v>1</v>
      </c>
      <c r="I137" s="3">
        <v>88</v>
      </c>
      <c r="J137" s="102" t="s">
        <v>247</v>
      </c>
      <c r="K137" s="109">
        <v>500000</v>
      </c>
      <c r="L137" s="11" t="s">
        <v>326</v>
      </c>
      <c r="M137" s="102" t="s">
        <v>323</v>
      </c>
      <c r="N137" s="37" t="s">
        <v>148</v>
      </c>
      <c r="O137" s="102" t="s">
        <v>130</v>
      </c>
      <c r="P137" s="10"/>
      <c r="Q137" s="10"/>
    </row>
    <row r="138" spans="1:17" s="6" customFormat="1" ht="105">
      <c r="A138" s="11" t="s">
        <v>224</v>
      </c>
      <c r="B138" s="115" t="s">
        <v>260</v>
      </c>
      <c r="C138" s="115" t="s">
        <v>167</v>
      </c>
      <c r="D138" s="115" t="s">
        <v>279</v>
      </c>
      <c r="E138" s="116" t="s">
        <v>372</v>
      </c>
      <c r="F138" s="115">
        <v>796</v>
      </c>
      <c r="G138" s="115" t="s">
        <v>37</v>
      </c>
      <c r="H138" s="115">
        <v>285</v>
      </c>
      <c r="I138" s="3">
        <v>88</v>
      </c>
      <c r="J138" s="97" t="s">
        <v>38</v>
      </c>
      <c r="K138" s="117">
        <v>995091</v>
      </c>
      <c r="L138" s="11" t="s">
        <v>326</v>
      </c>
      <c r="M138" s="118" t="s">
        <v>322</v>
      </c>
      <c r="N138" s="115" t="s">
        <v>39</v>
      </c>
      <c r="O138" s="115" t="s">
        <v>40</v>
      </c>
      <c r="P138" s="10"/>
      <c r="Q138" s="10"/>
    </row>
    <row r="139" spans="1:17" s="6" customFormat="1" ht="90">
      <c r="A139" s="11" t="s">
        <v>225</v>
      </c>
      <c r="B139" s="115" t="s">
        <v>260</v>
      </c>
      <c r="C139" s="115" t="s">
        <v>167</v>
      </c>
      <c r="D139" s="115" t="s">
        <v>282</v>
      </c>
      <c r="E139" s="115" t="s">
        <v>283</v>
      </c>
      <c r="F139" s="115">
        <v>796</v>
      </c>
      <c r="G139" s="115" t="s">
        <v>37</v>
      </c>
      <c r="H139" s="115">
        <v>23</v>
      </c>
      <c r="I139" s="3">
        <v>88</v>
      </c>
      <c r="J139" s="97" t="s">
        <v>38</v>
      </c>
      <c r="K139" s="117">
        <v>146758</v>
      </c>
      <c r="L139" s="11" t="s">
        <v>326</v>
      </c>
      <c r="M139" s="118" t="s">
        <v>322</v>
      </c>
      <c r="N139" s="115" t="s">
        <v>39</v>
      </c>
      <c r="O139" s="115" t="s">
        <v>40</v>
      </c>
      <c r="P139" s="10"/>
      <c r="Q139" s="10"/>
    </row>
    <row r="140" spans="1:17" s="6" customFormat="1" ht="90">
      <c r="A140" s="11" t="s">
        <v>226</v>
      </c>
      <c r="B140" s="115" t="s">
        <v>260</v>
      </c>
      <c r="C140" s="115" t="s">
        <v>167</v>
      </c>
      <c r="D140" s="115" t="s">
        <v>282</v>
      </c>
      <c r="E140" s="115" t="s">
        <v>284</v>
      </c>
      <c r="F140" s="115">
        <v>796</v>
      </c>
      <c r="G140" s="115" t="s">
        <v>37</v>
      </c>
      <c r="H140" s="115">
        <v>107</v>
      </c>
      <c r="I140" s="3">
        <v>88</v>
      </c>
      <c r="J140" s="97" t="s">
        <v>38</v>
      </c>
      <c r="K140" s="117">
        <v>385403</v>
      </c>
      <c r="L140" s="11" t="s">
        <v>326</v>
      </c>
      <c r="M140" s="118" t="s">
        <v>322</v>
      </c>
      <c r="N140" s="115" t="s">
        <v>39</v>
      </c>
      <c r="O140" s="115" t="s">
        <v>40</v>
      </c>
      <c r="P140" s="10"/>
      <c r="Q140" s="10"/>
    </row>
    <row r="141" spans="1:17" s="6" customFormat="1" ht="60">
      <c r="A141" s="11" t="s">
        <v>227</v>
      </c>
      <c r="B141" s="115" t="s">
        <v>260</v>
      </c>
      <c r="C141" s="115" t="s">
        <v>169</v>
      </c>
      <c r="D141" s="115" t="s">
        <v>170</v>
      </c>
      <c r="E141" s="115" t="s">
        <v>373</v>
      </c>
      <c r="F141" s="115">
        <v>796</v>
      </c>
      <c r="G141" s="115" t="s">
        <v>37</v>
      </c>
      <c r="H141" s="115">
        <v>1310</v>
      </c>
      <c r="I141" s="3">
        <v>88</v>
      </c>
      <c r="J141" s="97" t="s">
        <v>38</v>
      </c>
      <c r="K141" s="117">
        <v>2118600</v>
      </c>
      <c r="L141" s="118" t="s">
        <v>326</v>
      </c>
      <c r="M141" s="118" t="s">
        <v>256</v>
      </c>
      <c r="N141" s="115" t="s">
        <v>39</v>
      </c>
      <c r="O141" s="115" t="s">
        <v>40</v>
      </c>
      <c r="P141" s="10"/>
      <c r="Q141" s="10"/>
    </row>
    <row r="142" spans="1:17" s="6" customFormat="1" ht="90">
      <c r="A142" s="11" t="s">
        <v>228</v>
      </c>
      <c r="B142" s="115" t="s">
        <v>260</v>
      </c>
      <c r="C142" s="115" t="s">
        <v>167</v>
      </c>
      <c r="D142" s="115" t="s">
        <v>176</v>
      </c>
      <c r="E142" s="115" t="s">
        <v>374</v>
      </c>
      <c r="F142" s="115">
        <v>796</v>
      </c>
      <c r="G142" s="115" t="s">
        <v>37</v>
      </c>
      <c r="H142" s="115">
        <v>969</v>
      </c>
      <c r="I142" s="3">
        <v>88</v>
      </c>
      <c r="J142" s="97" t="s">
        <v>38</v>
      </c>
      <c r="K142" s="117">
        <v>4060000</v>
      </c>
      <c r="L142" s="118" t="s">
        <v>381</v>
      </c>
      <c r="M142" s="118" t="s">
        <v>256</v>
      </c>
      <c r="N142" s="115" t="s">
        <v>39</v>
      </c>
      <c r="O142" s="115" t="s">
        <v>40</v>
      </c>
      <c r="P142" s="10"/>
      <c r="Q142" s="10"/>
    </row>
    <row r="143" spans="1:23" s="20" customFormat="1" ht="210">
      <c r="A143" s="11" t="s">
        <v>521</v>
      </c>
      <c r="B143" s="3" t="s">
        <v>391</v>
      </c>
      <c r="C143" s="3" t="s">
        <v>392</v>
      </c>
      <c r="D143" s="3" t="s">
        <v>393</v>
      </c>
      <c r="E143" s="3" t="s">
        <v>536</v>
      </c>
      <c r="F143" s="3">
        <v>876</v>
      </c>
      <c r="G143" s="3" t="s">
        <v>177</v>
      </c>
      <c r="H143" s="3">
        <v>1</v>
      </c>
      <c r="I143" s="3">
        <v>88</v>
      </c>
      <c r="J143" s="2" t="s">
        <v>38</v>
      </c>
      <c r="K143" s="84">
        <v>29000000</v>
      </c>
      <c r="L143" s="3" t="s">
        <v>395</v>
      </c>
      <c r="M143" s="3" t="s">
        <v>322</v>
      </c>
      <c r="N143" s="37" t="s">
        <v>148</v>
      </c>
      <c r="O143" s="3" t="s">
        <v>130</v>
      </c>
      <c r="P143" s="29"/>
      <c r="Q143" s="57"/>
      <c r="R143" s="57"/>
      <c r="S143" s="57"/>
      <c r="T143" s="57"/>
      <c r="U143" s="57"/>
      <c r="V143" s="57"/>
      <c r="W143" s="57"/>
    </row>
    <row r="144" spans="1:23" s="20" customFormat="1" ht="210">
      <c r="A144" s="11" t="s">
        <v>522</v>
      </c>
      <c r="B144" s="3" t="s">
        <v>391</v>
      </c>
      <c r="C144" s="3" t="s">
        <v>392</v>
      </c>
      <c r="D144" s="3" t="s">
        <v>393</v>
      </c>
      <c r="E144" s="3" t="s">
        <v>536</v>
      </c>
      <c r="F144" s="3">
        <v>876</v>
      </c>
      <c r="G144" s="3" t="s">
        <v>177</v>
      </c>
      <c r="H144" s="3">
        <v>1</v>
      </c>
      <c r="I144" s="3">
        <v>88</v>
      </c>
      <c r="J144" s="2" t="s">
        <v>38</v>
      </c>
      <c r="K144" s="84">
        <v>29000000</v>
      </c>
      <c r="L144" s="3" t="s">
        <v>322</v>
      </c>
      <c r="M144" s="3" t="s">
        <v>256</v>
      </c>
      <c r="N144" s="37" t="s">
        <v>148</v>
      </c>
      <c r="O144" s="3" t="s">
        <v>130</v>
      </c>
      <c r="P144" s="29"/>
      <c r="Q144" s="57"/>
      <c r="R144" s="57"/>
      <c r="S144" s="57"/>
      <c r="T144" s="57"/>
      <c r="U144" s="57"/>
      <c r="V144" s="57"/>
      <c r="W144" s="57"/>
    </row>
    <row r="145" spans="1:17" s="6" customFormat="1" ht="45">
      <c r="A145" s="11" t="s">
        <v>523</v>
      </c>
      <c r="B145" s="11" t="s">
        <v>429</v>
      </c>
      <c r="C145" s="7" t="s">
        <v>466</v>
      </c>
      <c r="D145" s="3" t="s">
        <v>428</v>
      </c>
      <c r="E145" s="3" t="s">
        <v>465</v>
      </c>
      <c r="F145" s="3">
        <v>876</v>
      </c>
      <c r="G145" s="3" t="s">
        <v>177</v>
      </c>
      <c r="H145" s="3">
        <v>1</v>
      </c>
      <c r="I145" s="3">
        <v>88</v>
      </c>
      <c r="J145" s="2" t="s">
        <v>38</v>
      </c>
      <c r="K145" s="84">
        <v>10000000</v>
      </c>
      <c r="L145" s="3" t="s">
        <v>326</v>
      </c>
      <c r="M145" s="3" t="s">
        <v>256</v>
      </c>
      <c r="N145" s="115" t="s">
        <v>39</v>
      </c>
      <c r="O145" s="115" t="s">
        <v>40</v>
      </c>
      <c r="P145" s="13"/>
      <c r="Q145" s="10"/>
    </row>
    <row r="146" spans="1:17" s="20" customFormat="1" ht="45">
      <c r="A146" s="11" t="s">
        <v>524</v>
      </c>
      <c r="B146" s="3" t="s">
        <v>548</v>
      </c>
      <c r="C146" s="3" t="s">
        <v>549</v>
      </c>
      <c r="D146" s="3" t="s">
        <v>467</v>
      </c>
      <c r="E146" s="3" t="s">
        <v>468</v>
      </c>
      <c r="F146" s="3">
        <v>876</v>
      </c>
      <c r="G146" s="3" t="s">
        <v>177</v>
      </c>
      <c r="H146" s="3">
        <v>1</v>
      </c>
      <c r="I146" s="3">
        <v>88</v>
      </c>
      <c r="J146" s="2" t="s">
        <v>38</v>
      </c>
      <c r="K146" s="84">
        <v>12000000</v>
      </c>
      <c r="L146" s="3" t="s">
        <v>322</v>
      </c>
      <c r="M146" s="3" t="s">
        <v>256</v>
      </c>
      <c r="N146" s="115" t="s">
        <v>39</v>
      </c>
      <c r="O146" s="115" t="s">
        <v>40</v>
      </c>
      <c r="P146" s="29"/>
      <c r="Q146" s="57"/>
    </row>
    <row r="147" spans="1:17" s="17" customFormat="1" ht="45">
      <c r="A147" s="11" t="s">
        <v>525</v>
      </c>
      <c r="B147" s="2" t="s">
        <v>471</v>
      </c>
      <c r="C147" s="3" t="s">
        <v>472</v>
      </c>
      <c r="D147" s="3" t="s">
        <v>469</v>
      </c>
      <c r="E147" s="3" t="s">
        <v>470</v>
      </c>
      <c r="F147" s="3">
        <v>876</v>
      </c>
      <c r="G147" s="3" t="s">
        <v>177</v>
      </c>
      <c r="H147" s="3">
        <v>1</v>
      </c>
      <c r="I147" s="3">
        <v>88</v>
      </c>
      <c r="J147" s="2" t="s">
        <v>38</v>
      </c>
      <c r="K147" s="84">
        <v>1700000</v>
      </c>
      <c r="L147" s="3" t="s">
        <v>395</v>
      </c>
      <c r="M147" s="3" t="s">
        <v>256</v>
      </c>
      <c r="N147" s="115" t="s">
        <v>39</v>
      </c>
      <c r="O147" s="115" t="s">
        <v>40</v>
      </c>
      <c r="P147" s="13"/>
      <c r="Q147" s="132"/>
    </row>
    <row r="148" spans="1:17" s="17" customFormat="1" ht="45">
      <c r="A148" s="11" t="s">
        <v>526</v>
      </c>
      <c r="B148" s="11" t="s">
        <v>474</v>
      </c>
      <c r="C148" s="11" t="s">
        <v>475</v>
      </c>
      <c r="D148" s="133" t="s">
        <v>476</v>
      </c>
      <c r="E148" s="3" t="s">
        <v>473</v>
      </c>
      <c r="F148" s="3">
        <v>876</v>
      </c>
      <c r="G148" s="3" t="s">
        <v>177</v>
      </c>
      <c r="H148" s="3">
        <v>1</v>
      </c>
      <c r="I148" s="3">
        <v>88</v>
      </c>
      <c r="J148" s="2" t="s">
        <v>38</v>
      </c>
      <c r="K148" s="84">
        <v>1000000</v>
      </c>
      <c r="L148" s="3" t="s">
        <v>322</v>
      </c>
      <c r="M148" s="3" t="s">
        <v>256</v>
      </c>
      <c r="N148" s="115" t="s">
        <v>39</v>
      </c>
      <c r="O148" s="115" t="s">
        <v>40</v>
      </c>
      <c r="P148" s="13"/>
      <c r="Q148" s="132"/>
    </row>
    <row r="149" spans="1:17" s="17" customFormat="1" ht="45">
      <c r="A149" s="11" t="s">
        <v>527</v>
      </c>
      <c r="B149" s="3" t="s">
        <v>457</v>
      </c>
      <c r="C149" s="7" t="s">
        <v>478</v>
      </c>
      <c r="D149" s="3" t="s">
        <v>479</v>
      </c>
      <c r="E149" s="3" t="s">
        <v>477</v>
      </c>
      <c r="F149" s="3">
        <v>876</v>
      </c>
      <c r="G149" s="3" t="s">
        <v>177</v>
      </c>
      <c r="H149" s="3">
        <v>1</v>
      </c>
      <c r="I149" s="3">
        <v>88</v>
      </c>
      <c r="J149" s="2" t="s">
        <v>38</v>
      </c>
      <c r="K149" s="84">
        <v>2500000</v>
      </c>
      <c r="L149" s="3" t="s">
        <v>395</v>
      </c>
      <c r="M149" s="3" t="s">
        <v>256</v>
      </c>
      <c r="N149" s="115" t="s">
        <v>39</v>
      </c>
      <c r="O149" s="115" t="s">
        <v>40</v>
      </c>
      <c r="P149" s="13"/>
      <c r="Q149" s="132"/>
    </row>
    <row r="150" spans="1:17" ht="15">
      <c r="A150" s="145" t="s">
        <v>540</v>
      </c>
      <c r="B150" s="146"/>
      <c r="C150" s="146"/>
      <c r="D150" s="146"/>
      <c r="E150" s="146"/>
      <c r="F150" s="146"/>
      <c r="G150" s="146"/>
      <c r="H150" s="146"/>
      <c r="I150" s="3"/>
      <c r="J150" s="2"/>
      <c r="K150" s="85"/>
      <c r="L150" s="16"/>
      <c r="M150" s="16"/>
      <c r="N150" s="16"/>
      <c r="O150" s="23"/>
      <c r="P150" s="13"/>
      <c r="Q150" s="5"/>
    </row>
    <row r="151" spans="1:17" s="88" customFormat="1" ht="45">
      <c r="A151" s="11" t="s">
        <v>92</v>
      </c>
      <c r="B151" s="11" t="s">
        <v>107</v>
      </c>
      <c r="C151" s="119" t="s">
        <v>235</v>
      </c>
      <c r="D151" s="114" t="s">
        <v>108</v>
      </c>
      <c r="E151" s="2" t="s">
        <v>109</v>
      </c>
      <c r="F151" s="2">
        <v>796</v>
      </c>
      <c r="G151" s="98" t="s">
        <v>37</v>
      </c>
      <c r="H151" s="1">
        <v>2</v>
      </c>
      <c r="I151" s="3">
        <v>88</v>
      </c>
      <c r="J151" s="97" t="s">
        <v>38</v>
      </c>
      <c r="K151" s="101">
        <v>3000000</v>
      </c>
      <c r="L151" s="11" t="s">
        <v>323</v>
      </c>
      <c r="M151" s="7" t="s">
        <v>256</v>
      </c>
      <c r="N151" s="3" t="s">
        <v>39</v>
      </c>
      <c r="O151" s="2" t="s">
        <v>40</v>
      </c>
      <c r="P151" s="100"/>
      <c r="Q151" s="100"/>
    </row>
    <row r="152" spans="1:17" s="89" customFormat="1" ht="45">
      <c r="A152" s="11" t="s">
        <v>93</v>
      </c>
      <c r="B152" s="98" t="s">
        <v>104</v>
      </c>
      <c r="C152" s="98" t="s">
        <v>105</v>
      </c>
      <c r="D152" s="3" t="s">
        <v>180</v>
      </c>
      <c r="E152" s="3" t="s">
        <v>112</v>
      </c>
      <c r="F152" s="98">
        <v>796</v>
      </c>
      <c r="G152" s="98" t="s">
        <v>37</v>
      </c>
      <c r="H152" s="98">
        <v>2</v>
      </c>
      <c r="I152" s="3">
        <v>88</v>
      </c>
      <c r="J152" s="97" t="s">
        <v>38</v>
      </c>
      <c r="K152" s="99">
        <v>1860000</v>
      </c>
      <c r="L152" s="11" t="s">
        <v>323</v>
      </c>
      <c r="M152" s="7" t="s">
        <v>256</v>
      </c>
      <c r="N152" s="98" t="s">
        <v>39</v>
      </c>
      <c r="O152" s="98" t="s">
        <v>40</v>
      </c>
      <c r="P152" s="120"/>
      <c r="Q152" s="120"/>
    </row>
    <row r="153" spans="1:17" s="4" customFormat="1" ht="60">
      <c r="A153" s="11" t="s">
        <v>94</v>
      </c>
      <c r="B153" s="3" t="s">
        <v>118</v>
      </c>
      <c r="C153" s="3" t="s">
        <v>119</v>
      </c>
      <c r="D153" s="3" t="s">
        <v>384</v>
      </c>
      <c r="E153" s="3" t="s">
        <v>364</v>
      </c>
      <c r="F153" s="7" t="s">
        <v>241</v>
      </c>
      <c r="G153" s="122" t="s">
        <v>242</v>
      </c>
      <c r="H153" s="3">
        <v>1</v>
      </c>
      <c r="I153" s="3">
        <v>88</v>
      </c>
      <c r="J153" s="97" t="s">
        <v>38</v>
      </c>
      <c r="K153" s="86">
        <v>1000000</v>
      </c>
      <c r="L153" s="11" t="s">
        <v>323</v>
      </c>
      <c r="M153" s="7" t="s">
        <v>256</v>
      </c>
      <c r="N153" s="131" t="s">
        <v>149</v>
      </c>
      <c r="O153" s="3" t="s">
        <v>40</v>
      </c>
      <c r="P153" s="13"/>
      <c r="Q153" s="13"/>
    </row>
    <row r="154" spans="1:15" s="10" customFormat="1" ht="45">
      <c r="A154" s="11" t="s">
        <v>95</v>
      </c>
      <c r="B154" s="2" t="s">
        <v>336</v>
      </c>
      <c r="C154" s="1" t="s">
        <v>142</v>
      </c>
      <c r="D154" s="3" t="s">
        <v>128</v>
      </c>
      <c r="E154" s="9" t="s">
        <v>143</v>
      </c>
      <c r="F154" s="3">
        <v>796</v>
      </c>
      <c r="G154" s="3" t="s">
        <v>37</v>
      </c>
      <c r="H154" s="3">
        <v>1</v>
      </c>
      <c r="I154" s="3">
        <v>88</v>
      </c>
      <c r="J154" s="97" t="s">
        <v>38</v>
      </c>
      <c r="K154" s="86">
        <v>2000000</v>
      </c>
      <c r="L154" s="11" t="s">
        <v>323</v>
      </c>
      <c r="M154" s="7" t="s">
        <v>256</v>
      </c>
      <c r="N154" s="3" t="s">
        <v>39</v>
      </c>
      <c r="O154" s="3" t="s">
        <v>40</v>
      </c>
    </row>
    <row r="155" spans="1:15" s="10" customFormat="1" ht="90">
      <c r="A155" s="11" t="s">
        <v>96</v>
      </c>
      <c r="B155" s="2" t="s">
        <v>129</v>
      </c>
      <c r="C155" s="3" t="s">
        <v>144</v>
      </c>
      <c r="D155" s="2" t="s">
        <v>132</v>
      </c>
      <c r="E155" s="3" t="s">
        <v>145</v>
      </c>
      <c r="F155" s="7">
        <v>796</v>
      </c>
      <c r="G155" s="8" t="s">
        <v>37</v>
      </c>
      <c r="H155" s="102">
        <v>1</v>
      </c>
      <c r="I155" s="3">
        <v>88</v>
      </c>
      <c r="J155" s="97" t="s">
        <v>38</v>
      </c>
      <c r="K155" s="109">
        <v>500000</v>
      </c>
      <c r="L155" s="3" t="s">
        <v>324</v>
      </c>
      <c r="M155" s="7" t="s">
        <v>385</v>
      </c>
      <c r="N155" s="37" t="s">
        <v>146</v>
      </c>
      <c r="O155" s="3" t="s">
        <v>130</v>
      </c>
    </row>
    <row r="156" spans="1:15" s="10" customFormat="1" ht="90">
      <c r="A156" s="11" t="s">
        <v>97</v>
      </c>
      <c r="B156" s="2" t="s">
        <v>129</v>
      </c>
      <c r="C156" s="3" t="s">
        <v>144</v>
      </c>
      <c r="D156" s="2" t="s">
        <v>132</v>
      </c>
      <c r="E156" s="2" t="s">
        <v>367</v>
      </c>
      <c r="F156" s="7">
        <v>796</v>
      </c>
      <c r="G156" s="8" t="s">
        <v>37</v>
      </c>
      <c r="H156" s="102">
        <v>1</v>
      </c>
      <c r="I156" s="3">
        <v>88</v>
      </c>
      <c r="J156" s="97" t="s">
        <v>38</v>
      </c>
      <c r="K156" s="109">
        <v>460000</v>
      </c>
      <c r="L156" s="3" t="s">
        <v>324</v>
      </c>
      <c r="M156" s="7" t="s">
        <v>385</v>
      </c>
      <c r="N156" s="3" t="s">
        <v>39</v>
      </c>
      <c r="O156" s="106" t="s">
        <v>40</v>
      </c>
    </row>
    <row r="157" spans="1:15" s="10" customFormat="1" ht="90">
      <c r="A157" s="11" t="s">
        <v>98</v>
      </c>
      <c r="B157" s="2" t="s">
        <v>129</v>
      </c>
      <c r="C157" s="3" t="s">
        <v>144</v>
      </c>
      <c r="D157" s="2" t="s">
        <v>132</v>
      </c>
      <c r="E157" s="2" t="s">
        <v>368</v>
      </c>
      <c r="F157" s="7">
        <v>796</v>
      </c>
      <c r="G157" s="8" t="s">
        <v>37</v>
      </c>
      <c r="H157" s="102">
        <v>1</v>
      </c>
      <c r="I157" s="3">
        <v>88</v>
      </c>
      <c r="J157" s="97" t="s">
        <v>38</v>
      </c>
      <c r="K157" s="109">
        <v>500000</v>
      </c>
      <c r="L157" s="3" t="s">
        <v>324</v>
      </c>
      <c r="M157" s="7" t="s">
        <v>385</v>
      </c>
      <c r="N157" s="3" t="s">
        <v>39</v>
      </c>
      <c r="O157" s="106" t="s">
        <v>40</v>
      </c>
    </row>
    <row r="158" spans="1:17" s="17" customFormat="1" ht="75">
      <c r="A158" s="11" t="s">
        <v>99</v>
      </c>
      <c r="B158" s="102" t="s">
        <v>159</v>
      </c>
      <c r="C158" s="102" t="s">
        <v>160</v>
      </c>
      <c r="D158" s="102" t="s">
        <v>369</v>
      </c>
      <c r="E158" s="106" t="s">
        <v>161</v>
      </c>
      <c r="F158" s="102">
        <v>113</v>
      </c>
      <c r="G158" s="102" t="s">
        <v>158</v>
      </c>
      <c r="H158" s="134">
        <v>670000</v>
      </c>
      <c r="I158" s="3">
        <v>88</v>
      </c>
      <c r="J158" s="97" t="s">
        <v>38</v>
      </c>
      <c r="K158" s="109">
        <v>12202911</v>
      </c>
      <c r="L158" s="7" t="s">
        <v>256</v>
      </c>
      <c r="M158" s="7" t="s">
        <v>382</v>
      </c>
      <c r="N158" s="102" t="s">
        <v>148</v>
      </c>
      <c r="O158" s="3" t="s">
        <v>130</v>
      </c>
      <c r="P158" s="132"/>
      <c r="Q158" s="132"/>
    </row>
    <row r="159" spans="1:17" s="17" customFormat="1" ht="75">
      <c r="A159" s="11" t="s">
        <v>100</v>
      </c>
      <c r="B159" s="102" t="s">
        <v>550</v>
      </c>
      <c r="C159" s="102" t="s">
        <v>162</v>
      </c>
      <c r="D159" s="102" t="s">
        <v>370</v>
      </c>
      <c r="E159" s="106" t="s">
        <v>163</v>
      </c>
      <c r="F159" s="102">
        <v>245</v>
      </c>
      <c r="G159" s="102" t="s">
        <v>371</v>
      </c>
      <c r="H159" s="124">
        <v>25082974</v>
      </c>
      <c r="I159" s="3">
        <v>88</v>
      </c>
      <c r="J159" s="97" t="s">
        <v>38</v>
      </c>
      <c r="K159" s="109">
        <v>137956357</v>
      </c>
      <c r="L159" s="7" t="s">
        <v>256</v>
      </c>
      <c r="M159" s="7" t="s">
        <v>382</v>
      </c>
      <c r="N159" s="102" t="s">
        <v>148</v>
      </c>
      <c r="O159" s="3" t="s">
        <v>130</v>
      </c>
      <c r="P159" s="132"/>
      <c r="Q159" s="132"/>
    </row>
    <row r="160" spans="1:17" s="6" customFormat="1" ht="105">
      <c r="A160" s="11" t="s">
        <v>229</v>
      </c>
      <c r="B160" s="115" t="s">
        <v>260</v>
      </c>
      <c r="C160" s="115" t="s">
        <v>167</v>
      </c>
      <c r="D160" s="115" t="s">
        <v>279</v>
      </c>
      <c r="E160" s="116" t="s">
        <v>372</v>
      </c>
      <c r="F160" s="115">
        <v>796</v>
      </c>
      <c r="G160" s="115" t="s">
        <v>37</v>
      </c>
      <c r="H160" s="115">
        <v>283</v>
      </c>
      <c r="I160" s="3">
        <v>88</v>
      </c>
      <c r="J160" s="97" t="s">
        <v>38</v>
      </c>
      <c r="K160" s="117">
        <v>989764</v>
      </c>
      <c r="L160" s="118" t="s">
        <v>323</v>
      </c>
      <c r="M160" s="118" t="s">
        <v>256</v>
      </c>
      <c r="N160" s="115" t="s">
        <v>39</v>
      </c>
      <c r="O160" s="115" t="s">
        <v>40</v>
      </c>
      <c r="P160" s="10"/>
      <c r="Q160" s="10"/>
    </row>
    <row r="161" spans="1:17" s="6" customFormat="1" ht="75">
      <c r="A161" s="11" t="s">
        <v>376</v>
      </c>
      <c r="B161" s="115" t="s">
        <v>260</v>
      </c>
      <c r="C161" s="115" t="s">
        <v>167</v>
      </c>
      <c r="D161" s="115" t="s">
        <v>168</v>
      </c>
      <c r="E161" s="115" t="s">
        <v>375</v>
      </c>
      <c r="F161" s="115">
        <v>796</v>
      </c>
      <c r="G161" s="115" t="s">
        <v>37</v>
      </c>
      <c r="H161" s="115">
        <v>15</v>
      </c>
      <c r="I161" s="3">
        <v>88</v>
      </c>
      <c r="J161" s="97" t="s">
        <v>38</v>
      </c>
      <c r="K161" s="117">
        <v>89085</v>
      </c>
      <c r="L161" s="118" t="s">
        <v>323</v>
      </c>
      <c r="M161" s="118" t="s">
        <v>256</v>
      </c>
      <c r="N161" s="115" t="s">
        <v>39</v>
      </c>
      <c r="O161" s="115" t="s">
        <v>40</v>
      </c>
      <c r="P161" s="10"/>
      <c r="Q161" s="10"/>
    </row>
    <row r="162" spans="1:17" s="6" customFormat="1" ht="75">
      <c r="A162" s="11" t="s">
        <v>377</v>
      </c>
      <c r="B162" s="115" t="s">
        <v>260</v>
      </c>
      <c r="C162" s="115" t="s">
        <v>167</v>
      </c>
      <c r="D162" s="115" t="s">
        <v>168</v>
      </c>
      <c r="E162" s="115" t="s">
        <v>1</v>
      </c>
      <c r="F162" s="115">
        <v>796</v>
      </c>
      <c r="G162" s="115" t="s">
        <v>37</v>
      </c>
      <c r="H162" s="115">
        <v>86</v>
      </c>
      <c r="I162" s="3">
        <v>88</v>
      </c>
      <c r="J162" s="97" t="s">
        <v>38</v>
      </c>
      <c r="K162" s="117">
        <v>335575</v>
      </c>
      <c r="L162" s="118" t="s">
        <v>323</v>
      </c>
      <c r="M162" s="118" t="s">
        <v>256</v>
      </c>
      <c r="N162" s="115" t="s">
        <v>39</v>
      </c>
      <c r="O162" s="115" t="s">
        <v>40</v>
      </c>
      <c r="P162" s="10"/>
      <c r="Q162" s="10"/>
    </row>
    <row r="163" spans="1:17" s="6" customFormat="1" ht="75">
      <c r="A163" s="11" t="s">
        <v>378</v>
      </c>
      <c r="B163" s="115" t="s">
        <v>260</v>
      </c>
      <c r="C163" s="115" t="s">
        <v>167</v>
      </c>
      <c r="D163" s="115" t="s">
        <v>168</v>
      </c>
      <c r="E163" s="115" t="s">
        <v>0</v>
      </c>
      <c r="F163" s="115">
        <v>796</v>
      </c>
      <c r="G163" s="115" t="s">
        <v>37</v>
      </c>
      <c r="H163" s="115">
        <v>66</v>
      </c>
      <c r="I163" s="3">
        <v>88</v>
      </c>
      <c r="J163" s="97" t="s">
        <v>38</v>
      </c>
      <c r="K163" s="117">
        <v>80727</v>
      </c>
      <c r="L163" s="118" t="s">
        <v>323</v>
      </c>
      <c r="M163" s="118" t="s">
        <v>256</v>
      </c>
      <c r="N163" s="115" t="s">
        <v>39</v>
      </c>
      <c r="O163" s="115" t="s">
        <v>40</v>
      </c>
      <c r="P163" s="10"/>
      <c r="Q163" s="10"/>
    </row>
    <row r="164" spans="1:23" s="20" customFormat="1" ht="69" customHeight="1">
      <c r="A164" s="11" t="s">
        <v>528</v>
      </c>
      <c r="B164" s="3" t="s">
        <v>391</v>
      </c>
      <c r="C164" s="3" t="s">
        <v>392</v>
      </c>
      <c r="D164" s="3" t="s">
        <v>393</v>
      </c>
      <c r="E164" s="3" t="s">
        <v>397</v>
      </c>
      <c r="F164" s="3">
        <v>876</v>
      </c>
      <c r="G164" s="3" t="s">
        <v>177</v>
      </c>
      <c r="H164" s="3">
        <v>1</v>
      </c>
      <c r="I164" s="3">
        <v>88</v>
      </c>
      <c r="J164" s="2" t="s">
        <v>38</v>
      </c>
      <c r="K164" s="84">
        <v>1100000</v>
      </c>
      <c r="L164" s="7" t="s">
        <v>324</v>
      </c>
      <c r="M164" s="7" t="s">
        <v>382</v>
      </c>
      <c r="N164" s="102" t="s">
        <v>148</v>
      </c>
      <c r="O164" s="106" t="s">
        <v>130</v>
      </c>
      <c r="P164" s="29"/>
      <c r="Q164" s="57"/>
      <c r="R164" s="57"/>
      <c r="S164" s="57"/>
      <c r="T164" s="57"/>
      <c r="U164" s="57"/>
      <c r="V164" s="57"/>
      <c r="W164" s="57"/>
    </row>
    <row r="165" spans="1:23" s="20" customFormat="1" ht="210">
      <c r="A165" s="11" t="s">
        <v>529</v>
      </c>
      <c r="B165" s="3" t="s">
        <v>391</v>
      </c>
      <c r="C165" s="3" t="s">
        <v>392</v>
      </c>
      <c r="D165" s="3" t="s">
        <v>393</v>
      </c>
      <c r="E165" s="3" t="s">
        <v>536</v>
      </c>
      <c r="F165" s="3">
        <v>876</v>
      </c>
      <c r="G165" s="3" t="s">
        <v>177</v>
      </c>
      <c r="H165" s="3">
        <v>1</v>
      </c>
      <c r="I165" s="3">
        <v>88</v>
      </c>
      <c r="J165" s="2" t="s">
        <v>38</v>
      </c>
      <c r="K165" s="84">
        <v>25000000</v>
      </c>
      <c r="L165" s="7" t="s">
        <v>324</v>
      </c>
      <c r="M165" s="7" t="s">
        <v>256</v>
      </c>
      <c r="N165" s="102" t="s">
        <v>148</v>
      </c>
      <c r="O165" s="106" t="s">
        <v>130</v>
      </c>
      <c r="P165" s="29"/>
      <c r="Q165" s="57"/>
      <c r="R165" s="57"/>
      <c r="S165" s="57"/>
      <c r="T165" s="57"/>
      <c r="U165" s="57"/>
      <c r="V165" s="57"/>
      <c r="W165" s="57"/>
    </row>
    <row r="166" spans="1:17" s="4" customFormat="1" ht="45">
      <c r="A166" s="11" t="s">
        <v>530</v>
      </c>
      <c r="B166" s="3" t="s">
        <v>552</v>
      </c>
      <c r="C166" s="3" t="s">
        <v>551</v>
      </c>
      <c r="D166" s="3" t="s">
        <v>481</v>
      </c>
      <c r="E166" s="3" t="s">
        <v>480</v>
      </c>
      <c r="F166" s="3">
        <v>876</v>
      </c>
      <c r="G166" s="3" t="s">
        <v>177</v>
      </c>
      <c r="H166" s="3">
        <v>1</v>
      </c>
      <c r="I166" s="3">
        <v>88</v>
      </c>
      <c r="J166" s="2" t="s">
        <v>38</v>
      </c>
      <c r="K166" s="86">
        <v>2000000</v>
      </c>
      <c r="L166" s="7" t="s">
        <v>324</v>
      </c>
      <c r="M166" s="7" t="s">
        <v>256</v>
      </c>
      <c r="N166" s="115" t="s">
        <v>39</v>
      </c>
      <c r="O166" s="115" t="s">
        <v>40</v>
      </c>
      <c r="P166" s="13"/>
      <c r="Q166" s="13"/>
    </row>
    <row r="167" spans="1:17" s="6" customFormat="1" ht="15" hidden="1">
      <c r="A167" s="7"/>
      <c r="B167" s="3"/>
      <c r="C167" s="21"/>
      <c r="D167" s="3"/>
      <c r="E167" s="3"/>
      <c r="F167" s="3"/>
      <c r="G167" s="3"/>
      <c r="H167" s="14"/>
      <c r="I167" s="1"/>
      <c r="J167" s="58" t="s">
        <v>41</v>
      </c>
      <c r="K167" s="39">
        <f>SUM(K23:K166)</f>
        <v>726640352</v>
      </c>
      <c r="L167" s="3"/>
      <c r="M167" s="3"/>
      <c r="N167" s="3"/>
      <c r="O167" s="3"/>
      <c r="P167" s="13"/>
      <c r="Q167" s="10"/>
    </row>
    <row r="168" spans="1:17" s="6" customFormat="1" ht="15" hidden="1">
      <c r="A168" s="53"/>
      <c r="B168" s="50"/>
      <c r="C168" s="93"/>
      <c r="D168" s="50"/>
      <c r="E168" s="50"/>
      <c r="F168" s="50"/>
      <c r="G168" s="50"/>
      <c r="H168" s="94"/>
      <c r="I168" s="52"/>
      <c r="J168" s="95"/>
      <c r="K168" s="96"/>
      <c r="L168" s="50"/>
      <c r="M168" s="50"/>
      <c r="N168" s="50"/>
      <c r="O168" s="50"/>
      <c r="P168" s="13"/>
      <c r="Q168" s="10"/>
    </row>
    <row r="169" spans="1:17" s="17" customFormat="1" ht="15" hidden="1">
      <c r="A169" s="48"/>
      <c r="B169" s="49"/>
      <c r="C169" s="50"/>
      <c r="D169" s="50"/>
      <c r="E169" s="50"/>
      <c r="F169" s="51"/>
      <c r="G169" s="51"/>
      <c r="H169" s="52"/>
      <c r="I169" s="178"/>
      <c r="J169" s="178"/>
      <c r="K169" s="80"/>
      <c r="L169" s="48"/>
      <c r="M169" s="53"/>
      <c r="N169" s="51"/>
      <c r="O169" s="51"/>
      <c r="P169" s="132"/>
      <c r="Q169" s="132"/>
    </row>
    <row r="170" spans="1:17" s="17" customFormat="1" ht="15" hidden="1">
      <c r="A170" s="48"/>
      <c r="B170" s="49"/>
      <c r="C170" s="50"/>
      <c r="D170" s="50"/>
      <c r="E170" s="50"/>
      <c r="F170" s="51"/>
      <c r="G170" s="51"/>
      <c r="H170" s="52"/>
      <c r="I170" s="170" t="s">
        <v>230</v>
      </c>
      <c r="J170" s="170"/>
      <c r="K170" s="38">
        <f>K171+K172+K173+K174</f>
        <v>343459268</v>
      </c>
      <c r="L170" s="48"/>
      <c r="M170" s="53"/>
      <c r="N170" s="51"/>
      <c r="O170" s="51"/>
      <c r="P170" s="132"/>
      <c r="Q170" s="132"/>
    </row>
    <row r="171" spans="1:17" s="17" customFormat="1" ht="15" hidden="1">
      <c r="A171" s="48"/>
      <c r="B171" s="49"/>
      <c r="C171" s="50"/>
      <c r="D171" s="50"/>
      <c r="E171" s="82">
        <f>546506484+117250000+49520914+6618640+4578400+756994+1408920</f>
        <v>726640352</v>
      </c>
      <c r="F171" s="51"/>
      <c r="G171" s="51"/>
      <c r="H171" s="52"/>
      <c r="I171" s="170" t="s">
        <v>231</v>
      </c>
      <c r="J171" s="170"/>
      <c r="K171" s="54"/>
      <c r="L171" s="81"/>
      <c r="M171" s="81"/>
      <c r="N171" s="81"/>
      <c r="O171" s="51"/>
      <c r="P171" s="132"/>
      <c r="Q171" s="132"/>
    </row>
    <row r="172" spans="1:17" s="17" customFormat="1" ht="15" hidden="1">
      <c r="A172" s="48"/>
      <c r="B172" s="49"/>
      <c r="C172" s="50"/>
      <c r="D172" s="50"/>
      <c r="E172" s="82">
        <f>K167-E171</f>
        <v>0</v>
      </c>
      <c r="F172" s="51"/>
      <c r="G172" s="51"/>
      <c r="H172" s="52"/>
      <c r="I172" s="170" t="s">
        <v>232</v>
      </c>
      <c r="J172" s="170"/>
      <c r="K172" s="38">
        <f>K158</f>
        <v>12202911</v>
      </c>
      <c r="L172" s="48"/>
      <c r="M172" s="53"/>
      <c r="N172" s="51"/>
      <c r="O172" s="51"/>
      <c r="P172" s="132"/>
      <c r="Q172" s="132"/>
    </row>
    <row r="173" spans="1:17" s="6" customFormat="1" ht="15" hidden="1">
      <c r="A173" s="76"/>
      <c r="B173" s="10"/>
      <c r="C173" s="10"/>
      <c r="D173" s="92"/>
      <c r="E173" s="70"/>
      <c r="F173" s="70"/>
      <c r="G173" s="70"/>
      <c r="H173" s="70"/>
      <c r="I173" s="170" t="s">
        <v>233</v>
      </c>
      <c r="J173" s="170"/>
      <c r="K173" s="83">
        <f>K159</f>
        <v>137956357</v>
      </c>
      <c r="L173" s="10"/>
      <c r="M173" s="10"/>
      <c r="N173" s="10"/>
      <c r="O173" s="10"/>
      <c r="P173" s="10"/>
      <c r="Q173" s="10"/>
    </row>
    <row r="174" spans="1:17" s="6" customFormat="1" ht="15" hidden="1">
      <c r="A174" s="76"/>
      <c r="B174" s="10"/>
      <c r="C174" s="10"/>
      <c r="D174" s="92"/>
      <c r="E174" s="71"/>
      <c r="F174" s="70"/>
      <c r="G174" s="70"/>
      <c r="H174" s="70"/>
      <c r="I174" s="170" t="s">
        <v>234</v>
      </c>
      <c r="J174" s="170"/>
      <c r="K174" s="83">
        <f>K83+K84++K117+K118+K119+K143+K144+K164+K165</f>
        <v>193300000</v>
      </c>
      <c r="L174" s="10"/>
      <c r="M174" s="10"/>
      <c r="N174" s="10"/>
      <c r="O174" s="10"/>
      <c r="P174" s="10"/>
      <c r="Q174" s="10"/>
    </row>
    <row r="175" spans="1:17" s="6" customFormat="1" ht="12.75">
      <c r="A175" s="76"/>
      <c r="B175" s="10"/>
      <c r="C175" s="10"/>
      <c r="D175" s="92"/>
      <c r="E175" s="70"/>
      <c r="F175" s="70"/>
      <c r="G175" s="70"/>
      <c r="H175" s="70"/>
      <c r="I175" s="70"/>
      <c r="J175" s="70"/>
      <c r="K175" s="70"/>
      <c r="L175" s="72"/>
      <c r="M175" s="10"/>
      <c r="N175" s="10"/>
      <c r="O175" s="10"/>
      <c r="P175" s="10"/>
      <c r="Q175" s="10"/>
    </row>
    <row r="176" spans="1:17" ht="12.75">
      <c r="A176" s="77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5"/>
    </row>
    <row r="177" spans="1:17" ht="12.75">
      <c r="A177" s="77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5"/>
    </row>
    <row r="178" spans="1:17" ht="12.75">
      <c r="A178" s="77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5"/>
    </row>
    <row r="179" spans="1:17" ht="12.75">
      <c r="A179" s="77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5"/>
    </row>
    <row r="180" spans="1:17" ht="12.75">
      <c r="A180" s="77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5"/>
    </row>
    <row r="181" spans="1:17" ht="12.75">
      <c r="A181" s="77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5"/>
    </row>
    <row r="182" spans="1:17" ht="12.75">
      <c r="A182" s="77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5"/>
    </row>
    <row r="183" spans="1:17" ht="12.75">
      <c r="A183" s="77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5"/>
    </row>
    <row r="184" spans="1:17" ht="12.75">
      <c r="A184" s="77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5"/>
    </row>
    <row r="185" spans="1:17" ht="12.75">
      <c r="A185" s="77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5"/>
    </row>
    <row r="186" spans="1:17" ht="12.75">
      <c r="A186" s="77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5"/>
    </row>
    <row r="187" spans="1:17" ht="12.75">
      <c r="A187" s="77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5"/>
    </row>
    <row r="188" spans="1:17" ht="12.75">
      <c r="A188" s="77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5"/>
    </row>
    <row r="189" spans="1:17" ht="12.75">
      <c r="A189" s="77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5"/>
    </row>
    <row r="190" spans="1:17" ht="12.75">
      <c r="A190" s="77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5"/>
    </row>
    <row r="191" spans="1:17" ht="12.75">
      <c r="A191" s="77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5"/>
    </row>
    <row r="192" spans="1:17" ht="12.75">
      <c r="A192" s="77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5"/>
    </row>
    <row r="193" spans="1:17" ht="12.75">
      <c r="A193" s="77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5"/>
    </row>
    <row r="194" spans="1:17" ht="12.75">
      <c r="A194" s="77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5"/>
    </row>
    <row r="195" spans="1:17" ht="12.75">
      <c r="A195" s="77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5"/>
    </row>
    <row r="196" spans="1:17" ht="12.75">
      <c r="A196" s="77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5"/>
    </row>
    <row r="197" spans="1:17" ht="12.75">
      <c r="A197" s="77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5"/>
    </row>
    <row r="198" spans="1:16" ht="12.75">
      <c r="A198" s="77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4"/>
    </row>
    <row r="199" spans="1:16" ht="12.75">
      <c r="A199" s="77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4"/>
    </row>
    <row r="200" spans="1:16" ht="12.75">
      <c r="A200" s="77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4"/>
    </row>
    <row r="201" spans="1:16" ht="12.75">
      <c r="A201" s="77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4"/>
    </row>
    <row r="202" spans="1:16" ht="12.75">
      <c r="A202" s="77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4"/>
    </row>
    <row r="203" spans="1:16" ht="12.75">
      <c r="A203" s="77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4"/>
    </row>
    <row r="204" spans="1:16" ht="12.75">
      <c r="A204" s="77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4"/>
    </row>
    <row r="205" spans="1:16" ht="12.75">
      <c r="A205" s="77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4"/>
    </row>
    <row r="206" spans="1:16" ht="12.75">
      <c r="A206" s="77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4"/>
    </row>
    <row r="207" spans="1:16" ht="12.75">
      <c r="A207" s="77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4"/>
    </row>
    <row r="208" spans="1:16" ht="12.75">
      <c r="A208" s="77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4"/>
    </row>
    <row r="209" spans="1:15" ht="12.75">
      <c r="A209" s="7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7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7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7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7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7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7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7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7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7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7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7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7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7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7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7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7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7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7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7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7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7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7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7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7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7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7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7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7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7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7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</sheetData>
  <sheetProtection/>
  <mergeCells count="43">
    <mergeCell ref="I174:J174"/>
    <mergeCell ref="K19:K20"/>
    <mergeCell ref="I170:J170"/>
    <mergeCell ref="I171:J171"/>
    <mergeCell ref="I172:J172"/>
    <mergeCell ref="A8:L8"/>
    <mergeCell ref="A10:E10"/>
    <mergeCell ref="F10:O10"/>
    <mergeCell ref="A9:L9"/>
    <mergeCell ref="I169:J169"/>
    <mergeCell ref="I173:J173"/>
    <mergeCell ref="L1:O1"/>
    <mergeCell ref="L2:O2"/>
    <mergeCell ref="L5:O5"/>
    <mergeCell ref="A6:M6"/>
    <mergeCell ref="L19:M19"/>
    <mergeCell ref="A7:L7"/>
    <mergeCell ref="A11:E11"/>
    <mergeCell ref="F11:O11"/>
    <mergeCell ref="A12:E12"/>
    <mergeCell ref="F12:O12"/>
    <mergeCell ref="F16:O16"/>
    <mergeCell ref="A13:E13"/>
    <mergeCell ref="F13:O13"/>
    <mergeCell ref="A14:E14"/>
    <mergeCell ref="F14:O14"/>
    <mergeCell ref="A15:E15"/>
    <mergeCell ref="F15:O15"/>
    <mergeCell ref="A16:E16"/>
    <mergeCell ref="O18:O19"/>
    <mergeCell ref="D19:D20"/>
    <mergeCell ref="E19:E20"/>
    <mergeCell ref="D18:M18"/>
    <mergeCell ref="N18:N20"/>
    <mergeCell ref="F19:G19"/>
    <mergeCell ref="I19:J19"/>
    <mergeCell ref="A22:H22"/>
    <mergeCell ref="A99:H99"/>
    <mergeCell ref="A125:H125"/>
    <mergeCell ref="A150:H150"/>
    <mergeCell ref="A18:A20"/>
    <mergeCell ref="B18:B20"/>
    <mergeCell ref="C18:C20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3" r:id="rId2"/>
  <rowBreaks count="6" manualBreakCount="6">
    <brk id="25" max="14" man="1"/>
    <brk id="47" max="14" man="1"/>
    <brk id="88" max="14" man="1"/>
    <brk id="102" max="14" man="1"/>
    <brk id="147" max="14" man="1"/>
    <brk id="15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13"/>
  <sheetViews>
    <sheetView tabSelected="1" view="pageBreakPreview" zoomScale="75" zoomScaleNormal="75" zoomScaleSheetLayoutView="75" zoomScalePageLayoutView="0" workbookViewId="0" topLeftCell="A1">
      <selection activeCell="E18" sqref="E18:E19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6.00390625" style="0" customWidth="1"/>
    <col min="12" max="12" width="10.8515625" style="0" customWidth="1"/>
  </cols>
  <sheetData>
    <row r="1" spans="1:15" ht="15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0" customFormat="1" ht="16.5" customHeight="1">
      <c r="A2" s="59"/>
      <c r="B2" s="60"/>
      <c r="C2" s="60" t="s">
        <v>2</v>
      </c>
      <c r="D2" s="60"/>
      <c r="E2" s="60"/>
      <c r="F2" s="60"/>
      <c r="G2" s="60"/>
      <c r="H2" s="60"/>
      <c r="I2" s="60"/>
      <c r="J2" s="61"/>
      <c r="K2" s="60"/>
      <c r="L2" s="60"/>
      <c r="M2" s="60"/>
      <c r="N2" s="60"/>
      <c r="O2" s="62"/>
    </row>
    <row r="3" spans="1:15" s="10" customFormat="1" ht="16.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10" customFormat="1" ht="15.75">
      <c r="A4" s="179" t="s">
        <v>101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</row>
    <row r="5" spans="1:15" s="10" customFormat="1" ht="15.75">
      <c r="A5" s="179" t="s">
        <v>182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1"/>
    </row>
    <row r="6" spans="1:15" s="10" customFormat="1" ht="15.75">
      <c r="A6" s="63"/>
      <c r="B6" s="64"/>
      <c r="C6" s="64"/>
      <c r="D6" s="64"/>
      <c r="E6" s="66">
        <f>'План закупки'!K167</f>
        <v>726640352</v>
      </c>
      <c r="F6" s="67" t="s">
        <v>183</v>
      </c>
      <c r="G6" s="64"/>
      <c r="H6" s="64"/>
      <c r="I6" s="64"/>
      <c r="J6" s="64"/>
      <c r="K6" s="64"/>
      <c r="L6" s="64"/>
      <c r="M6" s="64"/>
      <c r="N6" s="64"/>
      <c r="O6" s="65"/>
    </row>
    <row r="7" spans="1:15" s="10" customFormat="1" ht="15.75" customHeight="1">
      <c r="A7" s="63"/>
      <c r="B7" s="64"/>
      <c r="C7" s="64"/>
      <c r="D7" s="64"/>
      <c r="E7" s="66"/>
      <c r="F7" s="67"/>
      <c r="G7" s="64"/>
      <c r="H7" s="64"/>
      <c r="I7" s="64"/>
      <c r="J7" s="64"/>
      <c r="K7" s="64"/>
      <c r="L7" s="64"/>
      <c r="M7" s="64"/>
      <c r="N7" s="64"/>
      <c r="O7" s="65"/>
    </row>
    <row r="8" spans="1:15" s="10" customFormat="1" ht="15.75">
      <c r="A8" s="179" t="s">
        <v>102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/>
    </row>
    <row r="9" spans="1:15" s="10" customFormat="1" ht="15.75">
      <c r="A9" s="179" t="s">
        <v>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</row>
    <row r="10" spans="1:15" s="10" customFormat="1" ht="15.75">
      <c r="A10" s="179" t="s">
        <v>184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1"/>
    </row>
    <row r="11" spans="1:15" s="10" customFormat="1" ht="15.75">
      <c r="A11" s="63"/>
      <c r="B11" s="64"/>
      <c r="C11" s="64"/>
      <c r="D11" s="68"/>
      <c r="E11" s="69">
        <f>'План закупки'!K170</f>
        <v>343459268</v>
      </c>
      <c r="F11" s="64" t="s">
        <v>183</v>
      </c>
      <c r="G11" s="64"/>
      <c r="H11" s="64"/>
      <c r="I11" s="64"/>
      <c r="J11" s="64"/>
      <c r="K11" s="64"/>
      <c r="L11" s="64"/>
      <c r="M11" s="64"/>
      <c r="N11" s="64"/>
      <c r="O11" s="65"/>
    </row>
    <row r="12" spans="1:15" s="10" customFormat="1" ht="15.75">
      <c r="A12" s="63"/>
      <c r="B12" s="64"/>
      <c r="C12" s="64"/>
      <c r="D12" s="68"/>
      <c r="E12" s="68"/>
      <c r="F12" s="64"/>
      <c r="G12" s="64"/>
      <c r="H12" s="64"/>
      <c r="I12" s="64"/>
      <c r="J12" s="64"/>
      <c r="K12" s="64"/>
      <c r="L12" s="64"/>
      <c r="M12" s="64"/>
      <c r="N12" s="64"/>
      <c r="O12" s="65"/>
    </row>
    <row r="13" spans="1:15" s="10" customFormat="1" ht="15.75">
      <c r="A13" s="63"/>
      <c r="B13" s="180" t="s">
        <v>4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1"/>
    </row>
    <row r="14" spans="1:15" s="10" customFormat="1" ht="15.75">
      <c r="A14" s="179" t="s">
        <v>553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/>
    </row>
    <row r="15" spans="1:15" s="10" customFormat="1" ht="15.75">
      <c r="A15" s="63"/>
      <c r="B15" s="64"/>
      <c r="C15" s="64"/>
      <c r="D15" s="64"/>
      <c r="E15" s="66">
        <f>K78</f>
        <v>130764336</v>
      </c>
      <c r="F15" s="67" t="s">
        <v>183</v>
      </c>
      <c r="G15" s="64"/>
      <c r="H15" s="64"/>
      <c r="I15" s="64"/>
      <c r="J15" s="68"/>
      <c r="K15" s="68"/>
      <c r="L15" s="64"/>
      <c r="M15" s="64"/>
      <c r="N15" s="64"/>
      <c r="O15" s="65"/>
    </row>
    <row r="16" spans="1:15" ht="15.75">
      <c r="A16" s="46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7"/>
    </row>
    <row r="17" spans="1:16" ht="13.5" customHeight="1">
      <c r="A17" s="150" t="s">
        <v>5</v>
      </c>
      <c r="B17" s="150" t="s">
        <v>6</v>
      </c>
      <c r="C17" s="150" t="s">
        <v>106</v>
      </c>
      <c r="D17" s="157" t="s">
        <v>7</v>
      </c>
      <c r="E17" s="158"/>
      <c r="F17" s="158"/>
      <c r="G17" s="158"/>
      <c r="H17" s="158"/>
      <c r="I17" s="158"/>
      <c r="J17" s="158"/>
      <c r="K17" s="158"/>
      <c r="L17" s="158"/>
      <c r="M17" s="159"/>
      <c r="N17" s="182" t="s">
        <v>8</v>
      </c>
      <c r="O17" s="153" t="s">
        <v>27</v>
      </c>
      <c r="P17" s="5"/>
    </row>
    <row r="18" spans="1:16" ht="53.25" customHeight="1">
      <c r="A18" s="151"/>
      <c r="B18" s="151"/>
      <c r="C18" s="151"/>
      <c r="D18" s="155" t="s">
        <v>9</v>
      </c>
      <c r="E18" s="155" t="s">
        <v>28</v>
      </c>
      <c r="F18" s="157" t="s">
        <v>10</v>
      </c>
      <c r="G18" s="159"/>
      <c r="H18" s="40" t="s">
        <v>29</v>
      </c>
      <c r="I18" s="157" t="s">
        <v>11</v>
      </c>
      <c r="J18" s="159"/>
      <c r="K18" s="155" t="s">
        <v>103</v>
      </c>
      <c r="L18" s="157" t="s">
        <v>12</v>
      </c>
      <c r="M18" s="159"/>
      <c r="N18" s="183"/>
      <c r="O18" s="154"/>
      <c r="P18" s="5"/>
    </row>
    <row r="19" spans="1:16" ht="105.75" customHeight="1">
      <c r="A19" s="152"/>
      <c r="B19" s="152"/>
      <c r="C19" s="152"/>
      <c r="D19" s="156"/>
      <c r="E19" s="156"/>
      <c r="F19" s="42" t="s">
        <v>30</v>
      </c>
      <c r="G19" s="42" t="s">
        <v>31</v>
      </c>
      <c r="H19" s="41"/>
      <c r="I19" s="42" t="s">
        <v>32</v>
      </c>
      <c r="J19" s="42" t="s">
        <v>13</v>
      </c>
      <c r="K19" s="156"/>
      <c r="L19" s="42" t="s">
        <v>33</v>
      </c>
      <c r="M19" s="42" t="s">
        <v>34</v>
      </c>
      <c r="N19" s="184"/>
      <c r="O19" s="42" t="s">
        <v>35</v>
      </c>
      <c r="P19" s="5"/>
    </row>
    <row r="20" spans="1:16" ht="15.75">
      <c r="A20" s="43">
        <v>1</v>
      </c>
      <c r="B20" s="43">
        <v>2</v>
      </c>
      <c r="C20" s="43">
        <v>3</v>
      </c>
      <c r="D20" s="43">
        <v>4</v>
      </c>
      <c r="E20" s="43">
        <v>5</v>
      </c>
      <c r="F20" s="43">
        <v>6</v>
      </c>
      <c r="G20" s="43">
        <v>7</v>
      </c>
      <c r="H20" s="43">
        <v>8</v>
      </c>
      <c r="I20" s="43">
        <v>9</v>
      </c>
      <c r="J20" s="43">
        <v>10</v>
      </c>
      <c r="K20" s="43">
        <v>11</v>
      </c>
      <c r="L20" s="43">
        <v>12</v>
      </c>
      <c r="M20" s="43">
        <v>13</v>
      </c>
      <c r="N20" s="43">
        <v>14</v>
      </c>
      <c r="O20" s="43">
        <v>15</v>
      </c>
      <c r="P20" s="5"/>
    </row>
    <row r="21" spans="1:16" ht="15">
      <c r="A21" s="143" t="s">
        <v>537</v>
      </c>
      <c r="B21" s="144"/>
      <c r="C21" s="144"/>
      <c r="D21" s="144"/>
      <c r="E21" s="144"/>
      <c r="F21" s="144"/>
      <c r="G21" s="144"/>
      <c r="H21" s="144"/>
      <c r="I21" s="24"/>
      <c r="J21" s="24"/>
      <c r="K21" s="19"/>
      <c r="L21" s="19"/>
      <c r="M21" s="19"/>
      <c r="N21" s="19"/>
      <c r="O21" s="12"/>
      <c r="P21" s="13"/>
    </row>
    <row r="22" spans="1:16" s="88" customFormat="1" ht="45">
      <c r="A22" s="11" t="s">
        <v>190</v>
      </c>
      <c r="B22" s="98" t="s">
        <v>110</v>
      </c>
      <c r="C22" s="11" t="s">
        <v>239</v>
      </c>
      <c r="D22" s="3" t="s">
        <v>286</v>
      </c>
      <c r="E22" s="3" t="s">
        <v>312</v>
      </c>
      <c r="F22" s="98">
        <v>796</v>
      </c>
      <c r="G22" s="98" t="s">
        <v>37</v>
      </c>
      <c r="H22" s="98">
        <v>1</v>
      </c>
      <c r="I22" s="3">
        <v>88</v>
      </c>
      <c r="J22" s="2" t="s">
        <v>38</v>
      </c>
      <c r="K22" s="99">
        <v>900000</v>
      </c>
      <c r="L22" s="9" t="s">
        <v>281</v>
      </c>
      <c r="M22" s="2" t="s">
        <v>262</v>
      </c>
      <c r="N22" s="98" t="s">
        <v>39</v>
      </c>
      <c r="O22" s="98" t="s">
        <v>40</v>
      </c>
      <c r="P22" s="100"/>
    </row>
    <row r="23" spans="1:16" s="90" customFormat="1" ht="90">
      <c r="A23" s="11" t="s">
        <v>46</v>
      </c>
      <c r="B23" s="2" t="s">
        <v>129</v>
      </c>
      <c r="C23" s="1" t="s">
        <v>131</v>
      </c>
      <c r="D23" s="2" t="s">
        <v>132</v>
      </c>
      <c r="E23" s="3" t="s">
        <v>317</v>
      </c>
      <c r="F23" s="98">
        <v>796</v>
      </c>
      <c r="G23" s="2" t="s">
        <v>37</v>
      </c>
      <c r="H23" s="1">
        <v>1</v>
      </c>
      <c r="I23" s="3">
        <v>88</v>
      </c>
      <c r="J23" s="2" t="s">
        <v>38</v>
      </c>
      <c r="K23" s="101">
        <v>224000</v>
      </c>
      <c r="L23" s="9" t="s">
        <v>281</v>
      </c>
      <c r="M23" s="102" t="s">
        <v>262</v>
      </c>
      <c r="N23" s="2" t="s">
        <v>39</v>
      </c>
      <c r="O23" s="3" t="s">
        <v>40</v>
      </c>
      <c r="P23" s="10"/>
    </row>
    <row r="24" spans="1:16" s="90" customFormat="1" ht="60">
      <c r="A24" s="11" t="s">
        <v>47</v>
      </c>
      <c r="B24" s="3" t="s">
        <v>244</v>
      </c>
      <c r="C24" s="3" t="s">
        <v>147</v>
      </c>
      <c r="D24" s="3" t="s">
        <v>245</v>
      </c>
      <c r="E24" s="3" t="s">
        <v>246</v>
      </c>
      <c r="F24" s="98">
        <v>796</v>
      </c>
      <c r="G24" s="8" t="s">
        <v>37</v>
      </c>
      <c r="H24" s="102">
        <v>1</v>
      </c>
      <c r="I24" s="3">
        <v>88</v>
      </c>
      <c r="J24" s="2" t="s">
        <v>38</v>
      </c>
      <c r="K24" s="101">
        <v>1350000</v>
      </c>
      <c r="L24" s="2" t="s">
        <v>262</v>
      </c>
      <c r="M24" s="102" t="s">
        <v>325</v>
      </c>
      <c r="N24" s="3" t="s">
        <v>39</v>
      </c>
      <c r="O24" s="3" t="s">
        <v>40</v>
      </c>
      <c r="P24" s="10"/>
    </row>
    <row r="25" spans="1:16" s="90" customFormat="1" ht="45">
      <c r="A25" s="11" t="s">
        <v>48</v>
      </c>
      <c r="B25" s="2" t="s">
        <v>133</v>
      </c>
      <c r="C25" s="1" t="s">
        <v>134</v>
      </c>
      <c r="D25" s="2" t="s">
        <v>135</v>
      </c>
      <c r="E25" s="2" t="s">
        <v>533</v>
      </c>
      <c r="F25" s="1">
        <v>796</v>
      </c>
      <c r="G25" s="2" t="s">
        <v>37</v>
      </c>
      <c r="H25" s="1">
        <v>10</v>
      </c>
      <c r="I25" s="3">
        <v>88</v>
      </c>
      <c r="J25" s="2" t="s">
        <v>38</v>
      </c>
      <c r="K25" s="101">
        <v>2000000</v>
      </c>
      <c r="L25" s="2" t="s">
        <v>262</v>
      </c>
      <c r="M25" s="102" t="s">
        <v>325</v>
      </c>
      <c r="N25" s="2" t="s">
        <v>39</v>
      </c>
      <c r="O25" s="3" t="s">
        <v>40</v>
      </c>
      <c r="P25" s="10"/>
    </row>
    <row r="26" spans="1:16" s="6" customFormat="1" ht="120">
      <c r="A26" s="11" t="s">
        <v>203</v>
      </c>
      <c r="B26" s="3" t="s">
        <v>253</v>
      </c>
      <c r="C26" s="3" t="s">
        <v>134</v>
      </c>
      <c r="D26" s="103" t="s">
        <v>254</v>
      </c>
      <c r="E26" s="9" t="s">
        <v>345</v>
      </c>
      <c r="F26" s="3">
        <v>796</v>
      </c>
      <c r="G26" s="3" t="s">
        <v>37</v>
      </c>
      <c r="H26" s="3">
        <v>200</v>
      </c>
      <c r="I26" s="3">
        <v>88</v>
      </c>
      <c r="J26" s="2" t="s">
        <v>38</v>
      </c>
      <c r="K26" s="86">
        <v>1000000</v>
      </c>
      <c r="L26" s="104" t="s">
        <v>255</v>
      </c>
      <c r="M26" s="9" t="s">
        <v>256</v>
      </c>
      <c r="N26" s="3" t="s">
        <v>39</v>
      </c>
      <c r="O26" s="3" t="s">
        <v>40</v>
      </c>
      <c r="P26" s="10"/>
    </row>
    <row r="27" spans="1:16" s="6" customFormat="1" ht="45">
      <c r="A27" s="11" t="s">
        <v>204</v>
      </c>
      <c r="B27" s="3" t="s">
        <v>257</v>
      </c>
      <c r="C27" s="3" t="s">
        <v>258</v>
      </c>
      <c r="D27" s="3" t="s">
        <v>259</v>
      </c>
      <c r="E27" s="3" t="s">
        <v>346</v>
      </c>
      <c r="F27" s="3">
        <v>796</v>
      </c>
      <c r="G27" s="3" t="s">
        <v>37</v>
      </c>
      <c r="H27" s="3">
        <v>30000</v>
      </c>
      <c r="I27" s="3">
        <v>88</v>
      </c>
      <c r="J27" s="2" t="s">
        <v>38</v>
      </c>
      <c r="K27" s="86">
        <v>3000000</v>
      </c>
      <c r="L27" s="9" t="s">
        <v>255</v>
      </c>
      <c r="M27" s="9" t="s">
        <v>256</v>
      </c>
      <c r="N27" s="3" t="s">
        <v>39</v>
      </c>
      <c r="O27" s="3" t="s">
        <v>40</v>
      </c>
      <c r="P27" s="10"/>
    </row>
    <row r="28" spans="1:16" s="6" customFormat="1" ht="45">
      <c r="A28" s="11" t="s">
        <v>206</v>
      </c>
      <c r="B28" s="3" t="s">
        <v>253</v>
      </c>
      <c r="C28" s="3" t="s">
        <v>134</v>
      </c>
      <c r="D28" s="3" t="s">
        <v>263</v>
      </c>
      <c r="E28" s="3" t="s">
        <v>347</v>
      </c>
      <c r="F28" s="3">
        <v>796</v>
      </c>
      <c r="G28" s="3" t="s">
        <v>37</v>
      </c>
      <c r="H28" s="3">
        <v>10</v>
      </c>
      <c r="I28" s="3">
        <v>88</v>
      </c>
      <c r="J28" s="2" t="s">
        <v>38</v>
      </c>
      <c r="K28" s="86">
        <v>920000</v>
      </c>
      <c r="L28" s="9" t="s">
        <v>255</v>
      </c>
      <c r="M28" s="9" t="s">
        <v>256</v>
      </c>
      <c r="N28" s="3" t="s">
        <v>39</v>
      </c>
      <c r="O28" s="3" t="s">
        <v>40</v>
      </c>
      <c r="P28" s="10"/>
    </row>
    <row r="29" spans="1:16" s="6" customFormat="1" ht="60">
      <c r="A29" s="11" t="s">
        <v>207</v>
      </c>
      <c r="B29" s="3" t="s">
        <v>253</v>
      </c>
      <c r="C29" s="3" t="s">
        <v>134</v>
      </c>
      <c r="D29" s="3" t="s">
        <v>264</v>
      </c>
      <c r="E29" s="3" t="s">
        <v>345</v>
      </c>
      <c r="F29" s="3">
        <v>796</v>
      </c>
      <c r="G29" s="3" t="s">
        <v>37</v>
      </c>
      <c r="H29" s="3">
        <v>10</v>
      </c>
      <c r="I29" s="3">
        <v>88</v>
      </c>
      <c r="J29" s="2" t="s">
        <v>38</v>
      </c>
      <c r="K29" s="86">
        <v>500000</v>
      </c>
      <c r="L29" s="9" t="s">
        <v>255</v>
      </c>
      <c r="M29" s="9" t="s">
        <v>321</v>
      </c>
      <c r="N29" s="3" t="s">
        <v>39</v>
      </c>
      <c r="O29" s="3" t="s">
        <v>40</v>
      </c>
      <c r="P29" s="10"/>
    </row>
    <row r="30" spans="1:16" s="6" customFormat="1" ht="120">
      <c r="A30" s="11" t="s">
        <v>208</v>
      </c>
      <c r="B30" s="3" t="s">
        <v>257</v>
      </c>
      <c r="C30" s="3" t="s">
        <v>265</v>
      </c>
      <c r="D30" s="3" t="s">
        <v>266</v>
      </c>
      <c r="E30" s="3" t="s">
        <v>348</v>
      </c>
      <c r="F30" s="3">
        <v>796</v>
      </c>
      <c r="G30" s="3" t="s">
        <v>37</v>
      </c>
      <c r="H30" s="3">
        <v>10</v>
      </c>
      <c r="I30" s="3">
        <v>88</v>
      </c>
      <c r="J30" s="2" t="s">
        <v>38</v>
      </c>
      <c r="K30" s="86">
        <v>1400000</v>
      </c>
      <c r="L30" s="9" t="s">
        <v>262</v>
      </c>
      <c r="M30" s="9" t="s">
        <v>256</v>
      </c>
      <c r="N30" s="3" t="s">
        <v>39</v>
      </c>
      <c r="O30" s="3" t="s">
        <v>40</v>
      </c>
      <c r="P30" s="10"/>
    </row>
    <row r="31" spans="1:16" s="6" customFormat="1" ht="75">
      <c r="A31" s="11" t="s">
        <v>209</v>
      </c>
      <c r="B31" s="3" t="s">
        <v>260</v>
      </c>
      <c r="C31" s="3" t="s">
        <v>265</v>
      </c>
      <c r="D31" s="3" t="s">
        <v>267</v>
      </c>
      <c r="E31" s="3" t="s">
        <v>320</v>
      </c>
      <c r="F31" s="3">
        <v>796</v>
      </c>
      <c r="G31" s="3" t="s">
        <v>37</v>
      </c>
      <c r="H31" s="3">
        <v>10</v>
      </c>
      <c r="I31" s="3">
        <v>88</v>
      </c>
      <c r="J31" s="2" t="s">
        <v>38</v>
      </c>
      <c r="K31" s="86">
        <v>420000</v>
      </c>
      <c r="L31" s="9" t="s">
        <v>262</v>
      </c>
      <c r="M31" s="9" t="s">
        <v>256</v>
      </c>
      <c r="N31" s="3" t="s">
        <v>39</v>
      </c>
      <c r="O31" s="3" t="s">
        <v>40</v>
      </c>
      <c r="P31" s="10"/>
    </row>
    <row r="32" spans="1:16" s="90" customFormat="1" ht="45">
      <c r="A32" s="11" t="s">
        <v>210</v>
      </c>
      <c r="B32" s="3" t="s">
        <v>268</v>
      </c>
      <c r="C32" s="3" t="s">
        <v>409</v>
      </c>
      <c r="D32" s="3" t="s">
        <v>269</v>
      </c>
      <c r="E32" s="3" t="s">
        <v>270</v>
      </c>
      <c r="F32" s="3">
        <v>796</v>
      </c>
      <c r="G32" s="3" t="s">
        <v>37</v>
      </c>
      <c r="H32" s="3">
        <v>20</v>
      </c>
      <c r="I32" s="3">
        <v>88</v>
      </c>
      <c r="J32" s="105" t="s">
        <v>38</v>
      </c>
      <c r="K32" s="86">
        <v>2000000</v>
      </c>
      <c r="L32" s="3" t="s">
        <v>255</v>
      </c>
      <c r="M32" s="3" t="s">
        <v>256</v>
      </c>
      <c r="N32" s="3" t="s">
        <v>39</v>
      </c>
      <c r="O32" s="3" t="s">
        <v>40</v>
      </c>
      <c r="P32" s="10"/>
    </row>
    <row r="33" spans="1:16" s="6" customFormat="1" ht="45">
      <c r="A33" s="11" t="s">
        <v>212</v>
      </c>
      <c r="B33" s="106" t="s">
        <v>179</v>
      </c>
      <c r="C33" s="102" t="s">
        <v>139</v>
      </c>
      <c r="D33" s="106" t="s">
        <v>275</v>
      </c>
      <c r="E33" s="106" t="s">
        <v>276</v>
      </c>
      <c r="F33" s="107">
        <v>796</v>
      </c>
      <c r="G33" s="108" t="s">
        <v>37</v>
      </c>
      <c r="H33" s="102">
        <v>1</v>
      </c>
      <c r="I33" s="3">
        <v>88</v>
      </c>
      <c r="J33" s="106" t="s">
        <v>38</v>
      </c>
      <c r="K33" s="109">
        <v>210000</v>
      </c>
      <c r="L33" s="9" t="s">
        <v>255</v>
      </c>
      <c r="M33" s="9" t="s">
        <v>274</v>
      </c>
      <c r="N33" s="106" t="s">
        <v>39</v>
      </c>
      <c r="O33" s="102" t="s">
        <v>40</v>
      </c>
      <c r="P33" s="10"/>
    </row>
    <row r="34" spans="1:16" s="6" customFormat="1" ht="60">
      <c r="A34" s="11" t="s">
        <v>213</v>
      </c>
      <c r="B34" s="3" t="s">
        <v>164</v>
      </c>
      <c r="C34" s="3" t="s">
        <v>147</v>
      </c>
      <c r="D34" s="3" t="s">
        <v>187</v>
      </c>
      <c r="E34" s="3" t="s">
        <v>277</v>
      </c>
      <c r="F34" s="3">
        <v>796</v>
      </c>
      <c r="G34" s="3" t="s">
        <v>37</v>
      </c>
      <c r="H34" s="3">
        <v>15</v>
      </c>
      <c r="I34" s="3">
        <v>88</v>
      </c>
      <c r="J34" s="2" t="s">
        <v>38</v>
      </c>
      <c r="K34" s="86">
        <f>H34*19850</f>
        <v>297750</v>
      </c>
      <c r="L34" s="9" t="s">
        <v>255</v>
      </c>
      <c r="M34" s="22" t="s">
        <v>256</v>
      </c>
      <c r="N34" s="3" t="s">
        <v>39</v>
      </c>
      <c r="O34" s="3" t="s">
        <v>40</v>
      </c>
      <c r="P34" s="10"/>
    </row>
    <row r="35" spans="1:16" s="6" customFormat="1" ht="60">
      <c r="A35" s="11" t="s">
        <v>214</v>
      </c>
      <c r="B35" s="3" t="s">
        <v>164</v>
      </c>
      <c r="C35" s="3" t="s">
        <v>165</v>
      </c>
      <c r="D35" s="3" t="s">
        <v>166</v>
      </c>
      <c r="E35" s="9" t="s">
        <v>278</v>
      </c>
      <c r="F35" s="3">
        <v>796</v>
      </c>
      <c r="G35" s="3" t="s">
        <v>37</v>
      </c>
      <c r="H35" s="3">
        <v>45</v>
      </c>
      <c r="I35" s="3">
        <v>88</v>
      </c>
      <c r="J35" s="2" t="s">
        <v>38</v>
      </c>
      <c r="K35" s="86">
        <f>H35*6999</f>
        <v>314955</v>
      </c>
      <c r="L35" s="9" t="s">
        <v>255</v>
      </c>
      <c r="M35" s="9" t="s">
        <v>256</v>
      </c>
      <c r="N35" s="3" t="s">
        <v>39</v>
      </c>
      <c r="O35" s="3" t="s">
        <v>40</v>
      </c>
      <c r="P35" s="10"/>
    </row>
    <row r="36" spans="1:16" s="6" customFormat="1" ht="105">
      <c r="A36" s="11" t="s">
        <v>215</v>
      </c>
      <c r="B36" s="3" t="s">
        <v>260</v>
      </c>
      <c r="C36" s="3" t="s">
        <v>167</v>
      </c>
      <c r="D36" s="3" t="s">
        <v>279</v>
      </c>
      <c r="E36" s="110" t="s">
        <v>280</v>
      </c>
      <c r="F36" s="3">
        <v>796</v>
      </c>
      <c r="G36" s="3" t="s">
        <v>37</v>
      </c>
      <c r="H36" s="3">
        <v>280</v>
      </c>
      <c r="I36" s="3">
        <v>88</v>
      </c>
      <c r="J36" s="2" t="s">
        <v>38</v>
      </c>
      <c r="K36" s="86">
        <v>976551</v>
      </c>
      <c r="L36" s="9" t="s">
        <v>281</v>
      </c>
      <c r="M36" s="9" t="s">
        <v>262</v>
      </c>
      <c r="N36" s="3" t="s">
        <v>39</v>
      </c>
      <c r="O36" s="3" t="s">
        <v>40</v>
      </c>
      <c r="P36" s="10"/>
    </row>
    <row r="37" spans="1:16" s="6" customFormat="1" ht="75">
      <c r="A37" s="11" t="s">
        <v>493</v>
      </c>
      <c r="B37" s="3" t="s">
        <v>260</v>
      </c>
      <c r="C37" s="3" t="s">
        <v>167</v>
      </c>
      <c r="D37" s="3" t="s">
        <v>282</v>
      </c>
      <c r="E37" s="3" t="s">
        <v>283</v>
      </c>
      <c r="F37" s="3">
        <v>796</v>
      </c>
      <c r="G37" s="3" t="s">
        <v>37</v>
      </c>
      <c r="H37" s="3">
        <v>23</v>
      </c>
      <c r="I37" s="3">
        <v>88</v>
      </c>
      <c r="J37" s="2" t="s">
        <v>38</v>
      </c>
      <c r="K37" s="86">
        <v>146758</v>
      </c>
      <c r="L37" s="9" t="s">
        <v>281</v>
      </c>
      <c r="M37" s="9" t="s">
        <v>262</v>
      </c>
      <c r="N37" s="3" t="s">
        <v>39</v>
      </c>
      <c r="O37" s="3" t="s">
        <v>40</v>
      </c>
      <c r="P37" s="10"/>
    </row>
    <row r="38" spans="1:16" s="6" customFormat="1" ht="90">
      <c r="A38" s="11" t="s">
        <v>494</v>
      </c>
      <c r="B38" s="3" t="s">
        <v>260</v>
      </c>
      <c r="C38" s="3" t="s">
        <v>167</v>
      </c>
      <c r="D38" s="3" t="s">
        <v>282</v>
      </c>
      <c r="E38" s="3" t="s">
        <v>284</v>
      </c>
      <c r="F38" s="3">
        <v>796</v>
      </c>
      <c r="G38" s="3" t="s">
        <v>37</v>
      </c>
      <c r="H38" s="3">
        <v>107</v>
      </c>
      <c r="I38" s="3">
        <v>88</v>
      </c>
      <c r="J38" s="2" t="s">
        <v>38</v>
      </c>
      <c r="K38" s="86">
        <v>385403</v>
      </c>
      <c r="L38" s="9" t="s">
        <v>281</v>
      </c>
      <c r="M38" s="9" t="s">
        <v>262</v>
      </c>
      <c r="N38" s="3" t="s">
        <v>39</v>
      </c>
      <c r="O38" s="3" t="s">
        <v>40</v>
      </c>
      <c r="P38" s="10"/>
    </row>
    <row r="39" spans="1:23" s="15" customFormat="1" ht="45">
      <c r="A39" s="11" t="s">
        <v>496</v>
      </c>
      <c r="B39" s="3" t="s">
        <v>386</v>
      </c>
      <c r="C39" s="3" t="s">
        <v>387</v>
      </c>
      <c r="D39" s="2" t="s">
        <v>388</v>
      </c>
      <c r="E39" s="3" t="s">
        <v>390</v>
      </c>
      <c r="F39" s="3">
        <v>876</v>
      </c>
      <c r="G39" s="3" t="s">
        <v>115</v>
      </c>
      <c r="H39" s="14">
        <v>1</v>
      </c>
      <c r="I39" s="3">
        <v>88</v>
      </c>
      <c r="J39" s="2" t="s">
        <v>38</v>
      </c>
      <c r="K39" s="111">
        <v>27500000</v>
      </c>
      <c r="L39" s="9" t="s">
        <v>255</v>
      </c>
      <c r="M39" s="9" t="s">
        <v>389</v>
      </c>
      <c r="N39" s="3" t="s">
        <v>39</v>
      </c>
      <c r="O39" s="3" t="s">
        <v>40</v>
      </c>
      <c r="P39" s="30"/>
      <c r="Q39" s="56"/>
      <c r="R39" s="56"/>
      <c r="S39" s="56"/>
      <c r="T39" s="56"/>
      <c r="U39" s="56"/>
      <c r="V39" s="56"/>
      <c r="W39" s="56"/>
    </row>
    <row r="40" spans="1:15" s="55" customFormat="1" ht="75">
      <c r="A40" s="11" t="s">
        <v>501</v>
      </c>
      <c r="B40" s="112" t="s">
        <v>423</v>
      </c>
      <c r="C40" s="112" t="s">
        <v>424</v>
      </c>
      <c r="D40" s="113" t="s">
        <v>425</v>
      </c>
      <c r="E40" s="113" t="s">
        <v>426</v>
      </c>
      <c r="F40" s="1">
        <v>876</v>
      </c>
      <c r="G40" s="3" t="s">
        <v>177</v>
      </c>
      <c r="H40" s="3">
        <v>1</v>
      </c>
      <c r="I40" s="3">
        <v>88</v>
      </c>
      <c r="J40" s="2" t="s">
        <v>38</v>
      </c>
      <c r="K40" s="84">
        <v>6500000</v>
      </c>
      <c r="L40" s="9" t="s">
        <v>262</v>
      </c>
      <c r="M40" s="9" t="s">
        <v>256</v>
      </c>
      <c r="N40" s="3" t="s">
        <v>39</v>
      </c>
      <c r="O40" s="3" t="s">
        <v>40</v>
      </c>
    </row>
    <row r="41" spans="1:15" s="55" customFormat="1" ht="60">
      <c r="A41" s="135" t="s">
        <v>502</v>
      </c>
      <c r="B41" s="136" t="s">
        <v>423</v>
      </c>
      <c r="C41" s="136" t="s">
        <v>424</v>
      </c>
      <c r="D41" s="137" t="s">
        <v>427</v>
      </c>
      <c r="E41" s="137" t="s">
        <v>433</v>
      </c>
      <c r="F41" s="138">
        <v>876</v>
      </c>
      <c r="G41" s="139" t="s">
        <v>177</v>
      </c>
      <c r="H41" s="139">
        <v>1</v>
      </c>
      <c r="I41" s="139">
        <v>88</v>
      </c>
      <c r="J41" s="140" t="s">
        <v>38</v>
      </c>
      <c r="K41" s="141">
        <v>5000000</v>
      </c>
      <c r="L41" s="142" t="s">
        <v>262</v>
      </c>
      <c r="M41" s="142" t="s">
        <v>256</v>
      </c>
      <c r="N41" s="139" t="s">
        <v>39</v>
      </c>
      <c r="O41" s="140" t="s">
        <v>40</v>
      </c>
    </row>
    <row r="42" spans="1:15" s="55" customFormat="1" ht="75">
      <c r="A42" s="11" t="s">
        <v>503</v>
      </c>
      <c r="B42" s="7" t="s">
        <v>429</v>
      </c>
      <c r="C42" s="7" t="s">
        <v>430</v>
      </c>
      <c r="D42" s="7" t="s">
        <v>428</v>
      </c>
      <c r="E42" s="2" t="s">
        <v>434</v>
      </c>
      <c r="F42" s="1">
        <v>876</v>
      </c>
      <c r="G42" s="3" t="s">
        <v>177</v>
      </c>
      <c r="H42" s="3">
        <v>1</v>
      </c>
      <c r="I42" s="3">
        <v>88</v>
      </c>
      <c r="J42" s="2" t="s">
        <v>38</v>
      </c>
      <c r="K42" s="84">
        <v>7000000</v>
      </c>
      <c r="L42" s="9" t="s">
        <v>262</v>
      </c>
      <c r="M42" s="9" t="s">
        <v>256</v>
      </c>
      <c r="N42" s="3" t="s">
        <v>39</v>
      </c>
      <c r="O42" s="3" t="s">
        <v>40</v>
      </c>
    </row>
    <row r="43" spans="1:15" s="55" customFormat="1" ht="45">
      <c r="A43" s="11" t="s">
        <v>507</v>
      </c>
      <c r="B43" s="7" t="s">
        <v>444</v>
      </c>
      <c r="C43" s="7" t="s">
        <v>445</v>
      </c>
      <c r="D43" s="3" t="s">
        <v>446</v>
      </c>
      <c r="E43" s="3" t="s">
        <v>448</v>
      </c>
      <c r="F43" s="3">
        <v>876</v>
      </c>
      <c r="G43" s="3" t="s">
        <v>115</v>
      </c>
      <c r="H43" s="3">
        <v>1</v>
      </c>
      <c r="I43" s="3">
        <v>88</v>
      </c>
      <c r="J43" s="2" t="s">
        <v>38</v>
      </c>
      <c r="K43" s="84">
        <v>12000000</v>
      </c>
      <c r="L43" s="9" t="s">
        <v>262</v>
      </c>
      <c r="M43" s="9" t="s">
        <v>256</v>
      </c>
      <c r="N43" s="3" t="s">
        <v>39</v>
      </c>
      <c r="O43" s="2" t="s">
        <v>40</v>
      </c>
    </row>
    <row r="44" spans="1:16" ht="15">
      <c r="A44" s="145" t="s">
        <v>538</v>
      </c>
      <c r="B44" s="146"/>
      <c r="C44" s="146"/>
      <c r="D44" s="146"/>
      <c r="E44" s="146"/>
      <c r="F44" s="146"/>
      <c r="G44" s="146"/>
      <c r="H44" s="146"/>
      <c r="I44" s="3"/>
      <c r="J44" s="2"/>
      <c r="K44" s="85"/>
      <c r="L44" s="16"/>
      <c r="M44" s="16"/>
      <c r="N44" s="16"/>
      <c r="O44" s="23"/>
      <c r="P44" s="13"/>
    </row>
    <row r="45" spans="1:16" s="88" customFormat="1" ht="45">
      <c r="A45" s="11" t="s">
        <v>71</v>
      </c>
      <c r="B45" s="11" t="s">
        <v>107</v>
      </c>
      <c r="C45" s="11" t="s">
        <v>111</v>
      </c>
      <c r="D45" s="114" t="s">
        <v>113</v>
      </c>
      <c r="E45" s="2" t="s">
        <v>327</v>
      </c>
      <c r="F45" s="2">
        <v>796</v>
      </c>
      <c r="G45" s="98" t="s">
        <v>37</v>
      </c>
      <c r="H45" s="1">
        <v>2</v>
      </c>
      <c r="I45" s="3">
        <v>88</v>
      </c>
      <c r="J45" s="2" t="s">
        <v>38</v>
      </c>
      <c r="K45" s="101">
        <v>2400000</v>
      </c>
      <c r="L45" s="11" t="s">
        <v>325</v>
      </c>
      <c r="M45" s="7" t="s">
        <v>326</v>
      </c>
      <c r="N45" s="3" t="s">
        <v>39</v>
      </c>
      <c r="O45" s="2" t="s">
        <v>40</v>
      </c>
      <c r="P45" s="100"/>
    </row>
    <row r="46" spans="1:15" s="10" customFormat="1" ht="90">
      <c r="A46" s="11" t="s">
        <v>76</v>
      </c>
      <c r="B46" s="2" t="s">
        <v>129</v>
      </c>
      <c r="C46" s="1" t="s">
        <v>131</v>
      </c>
      <c r="D46" s="2" t="s">
        <v>132</v>
      </c>
      <c r="E46" s="2" t="s">
        <v>333</v>
      </c>
      <c r="F46" s="2">
        <v>796</v>
      </c>
      <c r="G46" s="2" t="s">
        <v>37</v>
      </c>
      <c r="H46" s="1">
        <v>1</v>
      </c>
      <c r="I46" s="3">
        <v>88</v>
      </c>
      <c r="J46" s="2" t="s">
        <v>38</v>
      </c>
      <c r="K46" s="101">
        <v>4000000</v>
      </c>
      <c r="L46" s="3" t="s">
        <v>274</v>
      </c>
      <c r="M46" s="102" t="s">
        <v>321</v>
      </c>
      <c r="N46" s="2" t="s">
        <v>39</v>
      </c>
      <c r="O46" s="3" t="s">
        <v>40</v>
      </c>
    </row>
    <row r="47" spans="1:15" s="10" customFormat="1" ht="90">
      <c r="A47" s="11" t="s">
        <v>77</v>
      </c>
      <c r="B47" s="2" t="s">
        <v>129</v>
      </c>
      <c r="C47" s="1" t="s">
        <v>131</v>
      </c>
      <c r="D47" s="2" t="s">
        <v>132</v>
      </c>
      <c r="E47" s="2" t="s">
        <v>334</v>
      </c>
      <c r="F47" s="2">
        <v>796</v>
      </c>
      <c r="G47" s="2" t="s">
        <v>37</v>
      </c>
      <c r="H47" s="1">
        <v>1</v>
      </c>
      <c r="I47" s="3">
        <v>88</v>
      </c>
      <c r="J47" s="2" t="s">
        <v>38</v>
      </c>
      <c r="K47" s="101">
        <f>125*12*60+30000+45000</f>
        <v>165000</v>
      </c>
      <c r="L47" s="3" t="s">
        <v>274</v>
      </c>
      <c r="M47" s="102" t="s">
        <v>321</v>
      </c>
      <c r="N47" s="2" t="s">
        <v>39</v>
      </c>
      <c r="O47" s="3" t="s">
        <v>40</v>
      </c>
    </row>
    <row r="48" spans="1:15" s="10" customFormat="1" ht="90">
      <c r="A48" s="11" t="s">
        <v>78</v>
      </c>
      <c r="B48" s="2" t="s">
        <v>129</v>
      </c>
      <c r="C48" s="1" t="s">
        <v>131</v>
      </c>
      <c r="D48" s="2" t="s">
        <v>132</v>
      </c>
      <c r="E48" s="2" t="s">
        <v>335</v>
      </c>
      <c r="F48" s="2">
        <v>796</v>
      </c>
      <c r="G48" s="2" t="s">
        <v>37</v>
      </c>
      <c r="H48" s="1">
        <v>1</v>
      </c>
      <c r="I48" s="3">
        <v>88</v>
      </c>
      <c r="J48" s="2" t="s">
        <v>38</v>
      </c>
      <c r="K48" s="101">
        <f>125*12*60+30000+45000</f>
        <v>165000</v>
      </c>
      <c r="L48" s="3" t="s">
        <v>274</v>
      </c>
      <c r="M48" s="102" t="s">
        <v>321</v>
      </c>
      <c r="N48" s="2" t="s">
        <v>39</v>
      </c>
      <c r="O48" s="3" t="s">
        <v>40</v>
      </c>
    </row>
    <row r="49" spans="1:15" s="10" customFormat="1" ht="165">
      <c r="A49" s="11" t="s">
        <v>79</v>
      </c>
      <c r="B49" s="2" t="s">
        <v>336</v>
      </c>
      <c r="C49" s="1" t="s">
        <v>127</v>
      </c>
      <c r="D49" s="2" t="s">
        <v>128</v>
      </c>
      <c r="E49" s="2" t="s">
        <v>337</v>
      </c>
      <c r="F49" s="1">
        <v>796</v>
      </c>
      <c r="G49" s="2" t="s">
        <v>37</v>
      </c>
      <c r="H49" s="1">
        <v>1</v>
      </c>
      <c r="I49" s="3">
        <v>88</v>
      </c>
      <c r="J49" s="2" t="s">
        <v>38</v>
      </c>
      <c r="K49" s="101">
        <v>6500000</v>
      </c>
      <c r="L49" s="3" t="s">
        <v>274</v>
      </c>
      <c r="M49" s="102" t="s">
        <v>321</v>
      </c>
      <c r="N49" s="2" t="s">
        <v>39</v>
      </c>
      <c r="O49" s="3" t="s">
        <v>40</v>
      </c>
    </row>
    <row r="50" spans="1:15" s="10" customFormat="1" ht="90">
      <c r="A50" s="11" t="s">
        <v>80</v>
      </c>
      <c r="B50" s="2" t="s">
        <v>129</v>
      </c>
      <c r="C50" s="1" t="s">
        <v>131</v>
      </c>
      <c r="D50" s="2" t="s">
        <v>132</v>
      </c>
      <c r="E50" s="2" t="s">
        <v>338</v>
      </c>
      <c r="F50" s="2">
        <v>796</v>
      </c>
      <c r="G50" s="2" t="s">
        <v>37</v>
      </c>
      <c r="H50" s="1">
        <v>1</v>
      </c>
      <c r="I50" s="3">
        <v>88</v>
      </c>
      <c r="J50" s="2" t="s">
        <v>38</v>
      </c>
      <c r="K50" s="101">
        <v>500000</v>
      </c>
      <c r="L50" s="3" t="s">
        <v>274</v>
      </c>
      <c r="M50" s="102" t="s">
        <v>321</v>
      </c>
      <c r="N50" s="2" t="s">
        <v>39</v>
      </c>
      <c r="O50" s="3" t="s">
        <v>40</v>
      </c>
    </row>
    <row r="51" spans="1:15" s="10" customFormat="1" ht="90">
      <c r="A51" s="11" t="s">
        <v>216</v>
      </c>
      <c r="B51" s="2" t="s">
        <v>129</v>
      </c>
      <c r="C51" s="1" t="s">
        <v>131</v>
      </c>
      <c r="D51" s="2" t="s">
        <v>132</v>
      </c>
      <c r="E51" s="2" t="s">
        <v>339</v>
      </c>
      <c r="F51" s="2">
        <v>796</v>
      </c>
      <c r="G51" s="2" t="s">
        <v>37</v>
      </c>
      <c r="H51" s="1">
        <v>1</v>
      </c>
      <c r="I51" s="3">
        <v>88</v>
      </c>
      <c r="J51" s="2" t="s">
        <v>38</v>
      </c>
      <c r="K51" s="101">
        <v>335000</v>
      </c>
      <c r="L51" s="3" t="s">
        <v>274</v>
      </c>
      <c r="M51" s="102" t="s">
        <v>321</v>
      </c>
      <c r="N51" s="2" t="s">
        <v>39</v>
      </c>
      <c r="O51" s="3" t="s">
        <v>40</v>
      </c>
    </row>
    <row r="52" spans="1:16" s="6" customFormat="1" ht="105">
      <c r="A52" s="11" t="s">
        <v>219</v>
      </c>
      <c r="B52" s="115" t="s">
        <v>260</v>
      </c>
      <c r="C52" s="115" t="s">
        <v>167</v>
      </c>
      <c r="D52" s="115" t="s">
        <v>279</v>
      </c>
      <c r="E52" s="116" t="s">
        <v>349</v>
      </c>
      <c r="F52" s="115">
        <v>796</v>
      </c>
      <c r="G52" s="115" t="s">
        <v>37</v>
      </c>
      <c r="H52" s="115">
        <v>283</v>
      </c>
      <c r="I52" s="3">
        <v>88</v>
      </c>
      <c r="J52" s="2" t="s">
        <v>38</v>
      </c>
      <c r="K52" s="117">
        <v>987925</v>
      </c>
      <c r="L52" s="118" t="s">
        <v>274</v>
      </c>
      <c r="M52" s="118" t="s">
        <v>321</v>
      </c>
      <c r="N52" s="115" t="s">
        <v>39</v>
      </c>
      <c r="O52" s="115" t="s">
        <v>40</v>
      </c>
      <c r="P52" s="10"/>
    </row>
    <row r="53" spans="1:16" s="6" customFormat="1" ht="75">
      <c r="A53" s="11" t="s">
        <v>220</v>
      </c>
      <c r="B53" s="115" t="s">
        <v>260</v>
      </c>
      <c r="C53" s="115" t="s">
        <v>167</v>
      </c>
      <c r="D53" s="115" t="s">
        <v>282</v>
      </c>
      <c r="E53" s="115" t="s">
        <v>283</v>
      </c>
      <c r="F53" s="115">
        <v>796</v>
      </c>
      <c r="G53" s="115" t="s">
        <v>37</v>
      </c>
      <c r="H53" s="115">
        <v>15</v>
      </c>
      <c r="I53" s="3">
        <v>88</v>
      </c>
      <c r="J53" s="2" t="s">
        <v>38</v>
      </c>
      <c r="K53" s="117">
        <v>89085</v>
      </c>
      <c r="L53" s="118" t="s">
        <v>274</v>
      </c>
      <c r="M53" s="118" t="s">
        <v>321</v>
      </c>
      <c r="N53" s="115" t="s">
        <v>39</v>
      </c>
      <c r="O53" s="115" t="s">
        <v>40</v>
      </c>
      <c r="P53" s="10"/>
    </row>
    <row r="54" spans="1:16" s="6" customFormat="1" ht="90">
      <c r="A54" s="11" t="s">
        <v>221</v>
      </c>
      <c r="B54" s="115" t="s">
        <v>260</v>
      </c>
      <c r="C54" s="115" t="s">
        <v>167</v>
      </c>
      <c r="D54" s="115" t="s">
        <v>282</v>
      </c>
      <c r="E54" s="115" t="s">
        <v>284</v>
      </c>
      <c r="F54" s="115">
        <v>796</v>
      </c>
      <c r="G54" s="115" t="s">
        <v>37</v>
      </c>
      <c r="H54" s="115">
        <v>86</v>
      </c>
      <c r="I54" s="3">
        <v>88</v>
      </c>
      <c r="J54" s="2" t="s">
        <v>38</v>
      </c>
      <c r="K54" s="117">
        <v>335575</v>
      </c>
      <c r="L54" s="118" t="s">
        <v>274</v>
      </c>
      <c r="M54" s="118" t="s">
        <v>321</v>
      </c>
      <c r="N54" s="115" t="s">
        <v>39</v>
      </c>
      <c r="O54" s="115" t="s">
        <v>40</v>
      </c>
      <c r="P54" s="10"/>
    </row>
    <row r="55" spans="1:16" s="6" customFormat="1" ht="105">
      <c r="A55" s="11" t="s">
        <v>222</v>
      </c>
      <c r="B55" s="115" t="s">
        <v>260</v>
      </c>
      <c r="C55" s="115" t="s">
        <v>167</v>
      </c>
      <c r="D55" s="115" t="s">
        <v>282</v>
      </c>
      <c r="E55" s="115" t="s">
        <v>350</v>
      </c>
      <c r="F55" s="115">
        <v>796</v>
      </c>
      <c r="G55" s="115" t="s">
        <v>37</v>
      </c>
      <c r="H55" s="115">
        <v>66</v>
      </c>
      <c r="I55" s="3">
        <v>88</v>
      </c>
      <c r="J55" s="2" t="s">
        <v>38</v>
      </c>
      <c r="K55" s="117">
        <v>80331</v>
      </c>
      <c r="L55" s="118" t="s">
        <v>274</v>
      </c>
      <c r="M55" s="118" t="s">
        <v>321</v>
      </c>
      <c r="N55" s="115" t="s">
        <v>39</v>
      </c>
      <c r="O55" s="115" t="s">
        <v>40</v>
      </c>
      <c r="P55" s="10"/>
    </row>
    <row r="56" spans="1:23" s="20" customFormat="1" ht="60">
      <c r="A56" s="11" t="s">
        <v>516</v>
      </c>
      <c r="B56" s="3" t="s">
        <v>423</v>
      </c>
      <c r="C56" s="3" t="s">
        <v>424</v>
      </c>
      <c r="D56" s="3" t="s">
        <v>425</v>
      </c>
      <c r="E56" s="3" t="s">
        <v>452</v>
      </c>
      <c r="F56" s="3">
        <v>876</v>
      </c>
      <c r="G56" s="3" t="s">
        <v>177</v>
      </c>
      <c r="H56" s="3">
        <v>1</v>
      </c>
      <c r="I56" s="3">
        <v>88</v>
      </c>
      <c r="J56" s="2" t="s">
        <v>38</v>
      </c>
      <c r="K56" s="84">
        <v>5200000</v>
      </c>
      <c r="L56" s="3" t="s">
        <v>321</v>
      </c>
      <c r="M56" s="3" t="s">
        <v>256</v>
      </c>
      <c r="N56" s="115" t="s">
        <v>39</v>
      </c>
      <c r="O56" s="115" t="s">
        <v>40</v>
      </c>
      <c r="P56" s="29"/>
      <c r="Q56" s="57"/>
      <c r="R56" s="57"/>
      <c r="S56" s="57"/>
      <c r="T56" s="57"/>
      <c r="U56" s="57"/>
      <c r="V56" s="57"/>
      <c r="W56" s="57"/>
    </row>
    <row r="57" spans="1:23" s="20" customFormat="1" ht="45">
      <c r="A57" s="11" t="s">
        <v>517</v>
      </c>
      <c r="B57" s="7" t="s">
        <v>429</v>
      </c>
      <c r="C57" s="7" t="s">
        <v>454</v>
      </c>
      <c r="D57" s="3" t="s">
        <v>428</v>
      </c>
      <c r="E57" s="3" t="s">
        <v>453</v>
      </c>
      <c r="F57" s="3">
        <v>876</v>
      </c>
      <c r="G57" s="3" t="s">
        <v>177</v>
      </c>
      <c r="H57" s="3">
        <v>1</v>
      </c>
      <c r="I57" s="3">
        <v>88</v>
      </c>
      <c r="J57" s="2" t="s">
        <v>38</v>
      </c>
      <c r="K57" s="84">
        <v>5500000</v>
      </c>
      <c r="L57" s="3" t="s">
        <v>325</v>
      </c>
      <c r="M57" s="3" t="s">
        <v>256</v>
      </c>
      <c r="N57" s="37" t="s">
        <v>39</v>
      </c>
      <c r="O57" s="3" t="s">
        <v>40</v>
      </c>
      <c r="P57" s="29"/>
      <c r="Q57" s="57"/>
      <c r="R57" s="57"/>
      <c r="S57" s="57"/>
      <c r="T57" s="57"/>
      <c r="U57" s="57"/>
      <c r="V57" s="57"/>
      <c r="W57" s="57"/>
    </row>
    <row r="58" spans="1:23" s="20" customFormat="1" ht="45">
      <c r="A58" s="11" t="s">
        <v>520</v>
      </c>
      <c r="B58" s="112" t="s">
        <v>461</v>
      </c>
      <c r="C58" s="112" t="s">
        <v>462</v>
      </c>
      <c r="D58" s="112" t="s">
        <v>463</v>
      </c>
      <c r="E58" s="113" t="s">
        <v>464</v>
      </c>
      <c r="F58" s="3">
        <v>876</v>
      </c>
      <c r="G58" s="3" t="s">
        <v>177</v>
      </c>
      <c r="H58" s="3">
        <v>1</v>
      </c>
      <c r="I58" s="3">
        <v>88</v>
      </c>
      <c r="J58" s="2" t="s">
        <v>38</v>
      </c>
      <c r="K58" s="84">
        <v>4000000</v>
      </c>
      <c r="L58" s="3" t="s">
        <v>325</v>
      </c>
      <c r="M58" s="3" t="s">
        <v>256</v>
      </c>
      <c r="N58" s="37" t="s">
        <v>39</v>
      </c>
      <c r="O58" s="3" t="s">
        <v>40</v>
      </c>
      <c r="P58" s="29"/>
      <c r="Q58" s="57"/>
      <c r="R58" s="57"/>
      <c r="S58" s="57"/>
      <c r="T58" s="57"/>
      <c r="U58" s="57"/>
      <c r="V58" s="57"/>
      <c r="W58" s="57"/>
    </row>
    <row r="59" spans="1:16" ht="15">
      <c r="A59" s="145" t="s">
        <v>539</v>
      </c>
      <c r="B59" s="146"/>
      <c r="C59" s="146"/>
      <c r="D59" s="146"/>
      <c r="E59" s="146"/>
      <c r="F59" s="146"/>
      <c r="G59" s="146"/>
      <c r="H59" s="146"/>
      <c r="I59" s="3"/>
      <c r="J59" s="2"/>
      <c r="K59" s="85"/>
      <c r="L59" s="16"/>
      <c r="M59" s="16"/>
      <c r="N59" s="16"/>
      <c r="O59" s="23"/>
      <c r="P59" s="13"/>
    </row>
    <row r="60" spans="1:15" s="10" customFormat="1" ht="45">
      <c r="A60" s="11" t="s">
        <v>87</v>
      </c>
      <c r="B60" s="2" t="s">
        <v>136</v>
      </c>
      <c r="C60" s="3" t="s">
        <v>137</v>
      </c>
      <c r="D60" s="3" t="s">
        <v>365</v>
      </c>
      <c r="E60" s="3" t="s">
        <v>138</v>
      </c>
      <c r="F60" s="1">
        <v>796</v>
      </c>
      <c r="G60" s="2" t="s">
        <v>37</v>
      </c>
      <c r="H60" s="1">
        <v>5</v>
      </c>
      <c r="I60" s="3">
        <v>88</v>
      </c>
      <c r="J60" s="2" t="s">
        <v>38</v>
      </c>
      <c r="K60" s="101">
        <v>500000</v>
      </c>
      <c r="L60" s="11" t="s">
        <v>326</v>
      </c>
      <c r="M60" s="3" t="s">
        <v>322</v>
      </c>
      <c r="N60" s="2" t="s">
        <v>39</v>
      </c>
      <c r="O60" s="3" t="s">
        <v>40</v>
      </c>
    </row>
    <row r="61" spans="1:15" s="10" customFormat="1" ht="45">
      <c r="A61" s="11" t="s">
        <v>88</v>
      </c>
      <c r="B61" s="2" t="s">
        <v>336</v>
      </c>
      <c r="C61" s="3" t="s">
        <v>139</v>
      </c>
      <c r="D61" s="3" t="s">
        <v>140</v>
      </c>
      <c r="E61" s="3" t="s">
        <v>141</v>
      </c>
      <c r="F61" s="1">
        <v>796</v>
      </c>
      <c r="G61" s="8" t="s">
        <v>37</v>
      </c>
      <c r="H61" s="102">
        <v>80</v>
      </c>
      <c r="I61" s="3">
        <v>88</v>
      </c>
      <c r="J61" s="3" t="s">
        <v>188</v>
      </c>
      <c r="K61" s="109">
        <v>1600000</v>
      </c>
      <c r="L61" s="11" t="s">
        <v>326</v>
      </c>
      <c r="M61" s="3" t="s">
        <v>322</v>
      </c>
      <c r="N61" s="3" t="s">
        <v>39</v>
      </c>
      <c r="O61" s="3" t="s">
        <v>40</v>
      </c>
    </row>
    <row r="62" spans="1:15" s="10" customFormat="1" ht="90">
      <c r="A62" s="11" t="s">
        <v>89</v>
      </c>
      <c r="B62" s="2" t="s">
        <v>336</v>
      </c>
      <c r="C62" s="3" t="s">
        <v>139</v>
      </c>
      <c r="D62" s="2" t="s">
        <v>132</v>
      </c>
      <c r="E62" s="2" t="s">
        <v>366</v>
      </c>
      <c r="F62" s="1">
        <v>796</v>
      </c>
      <c r="G62" s="8" t="s">
        <v>37</v>
      </c>
      <c r="H62" s="102">
        <v>80</v>
      </c>
      <c r="I62" s="3">
        <v>88</v>
      </c>
      <c r="J62" s="3" t="s">
        <v>188</v>
      </c>
      <c r="K62" s="109">
        <v>800000</v>
      </c>
      <c r="L62" s="11" t="s">
        <v>326</v>
      </c>
      <c r="M62" s="3" t="s">
        <v>322</v>
      </c>
      <c r="N62" s="3" t="s">
        <v>39</v>
      </c>
      <c r="O62" s="3" t="s">
        <v>130</v>
      </c>
    </row>
    <row r="63" spans="1:15" s="10" customFormat="1" ht="165">
      <c r="A63" s="11" t="s">
        <v>90</v>
      </c>
      <c r="B63" s="2" t="s">
        <v>336</v>
      </c>
      <c r="C63" s="1" t="s">
        <v>127</v>
      </c>
      <c r="D63" s="2" t="s">
        <v>128</v>
      </c>
      <c r="E63" s="2" t="s">
        <v>337</v>
      </c>
      <c r="F63" s="1">
        <v>796</v>
      </c>
      <c r="G63" s="2" t="s">
        <v>37</v>
      </c>
      <c r="H63" s="1">
        <v>1</v>
      </c>
      <c r="I63" s="3">
        <v>88</v>
      </c>
      <c r="J63" s="2" t="s">
        <v>38</v>
      </c>
      <c r="K63" s="101">
        <v>6500000</v>
      </c>
      <c r="L63" s="2" t="s">
        <v>322</v>
      </c>
      <c r="M63" s="102" t="s">
        <v>324</v>
      </c>
      <c r="N63" s="2" t="s">
        <v>39</v>
      </c>
      <c r="O63" s="3" t="s">
        <v>40</v>
      </c>
    </row>
    <row r="64" spans="1:15" s="10" customFormat="1" ht="45">
      <c r="A64" s="11" t="s">
        <v>91</v>
      </c>
      <c r="B64" s="2" t="s">
        <v>133</v>
      </c>
      <c r="C64" s="1" t="s">
        <v>134</v>
      </c>
      <c r="D64" s="2" t="s">
        <v>135</v>
      </c>
      <c r="E64" s="2" t="s">
        <v>533</v>
      </c>
      <c r="F64" s="1">
        <v>796</v>
      </c>
      <c r="G64" s="2" t="s">
        <v>37</v>
      </c>
      <c r="H64" s="1">
        <v>5</v>
      </c>
      <c r="I64" s="3">
        <v>88</v>
      </c>
      <c r="J64" s="2" t="s">
        <v>38</v>
      </c>
      <c r="K64" s="101">
        <v>1000000</v>
      </c>
      <c r="L64" s="2" t="s">
        <v>322</v>
      </c>
      <c r="M64" s="102" t="s">
        <v>324</v>
      </c>
      <c r="N64" s="2" t="s">
        <v>39</v>
      </c>
      <c r="O64" s="3" t="s">
        <v>40</v>
      </c>
    </row>
    <row r="65" spans="1:16" s="6" customFormat="1" ht="105">
      <c r="A65" s="11" t="s">
        <v>224</v>
      </c>
      <c r="B65" s="115" t="s">
        <v>260</v>
      </c>
      <c r="C65" s="115" t="s">
        <v>167</v>
      </c>
      <c r="D65" s="115" t="s">
        <v>279</v>
      </c>
      <c r="E65" s="116" t="s">
        <v>372</v>
      </c>
      <c r="F65" s="115">
        <v>796</v>
      </c>
      <c r="G65" s="115" t="s">
        <v>37</v>
      </c>
      <c r="H65" s="115">
        <v>285</v>
      </c>
      <c r="I65" s="3">
        <v>88</v>
      </c>
      <c r="J65" s="97" t="s">
        <v>38</v>
      </c>
      <c r="K65" s="117">
        <v>995091</v>
      </c>
      <c r="L65" s="11" t="s">
        <v>326</v>
      </c>
      <c r="M65" s="118" t="s">
        <v>322</v>
      </c>
      <c r="N65" s="115" t="s">
        <v>39</v>
      </c>
      <c r="O65" s="115" t="s">
        <v>40</v>
      </c>
      <c r="P65" s="10"/>
    </row>
    <row r="66" spans="1:16" s="6" customFormat="1" ht="75">
      <c r="A66" s="11" t="s">
        <v>225</v>
      </c>
      <c r="B66" s="115" t="s">
        <v>260</v>
      </c>
      <c r="C66" s="115" t="s">
        <v>167</v>
      </c>
      <c r="D66" s="115" t="s">
        <v>282</v>
      </c>
      <c r="E66" s="115" t="s">
        <v>283</v>
      </c>
      <c r="F66" s="115">
        <v>796</v>
      </c>
      <c r="G66" s="115" t="s">
        <v>37</v>
      </c>
      <c r="H66" s="115">
        <v>23</v>
      </c>
      <c r="I66" s="3">
        <v>88</v>
      </c>
      <c r="J66" s="97" t="s">
        <v>38</v>
      </c>
      <c r="K66" s="117">
        <v>146758</v>
      </c>
      <c r="L66" s="11" t="s">
        <v>326</v>
      </c>
      <c r="M66" s="118" t="s">
        <v>322</v>
      </c>
      <c r="N66" s="115" t="s">
        <v>39</v>
      </c>
      <c r="O66" s="115" t="s">
        <v>40</v>
      </c>
      <c r="P66" s="10"/>
    </row>
    <row r="67" spans="1:16" s="6" customFormat="1" ht="90">
      <c r="A67" s="11" t="s">
        <v>226</v>
      </c>
      <c r="B67" s="115" t="s">
        <v>260</v>
      </c>
      <c r="C67" s="115" t="s">
        <v>167</v>
      </c>
      <c r="D67" s="115" t="s">
        <v>282</v>
      </c>
      <c r="E67" s="115" t="s">
        <v>284</v>
      </c>
      <c r="F67" s="115">
        <v>796</v>
      </c>
      <c r="G67" s="115" t="s">
        <v>37</v>
      </c>
      <c r="H67" s="115">
        <v>107</v>
      </c>
      <c r="I67" s="3">
        <v>88</v>
      </c>
      <c r="J67" s="97" t="s">
        <v>38</v>
      </c>
      <c r="K67" s="117">
        <v>385403</v>
      </c>
      <c r="L67" s="11" t="s">
        <v>326</v>
      </c>
      <c r="M67" s="118" t="s">
        <v>322</v>
      </c>
      <c r="N67" s="115" t="s">
        <v>39</v>
      </c>
      <c r="O67" s="115" t="s">
        <v>40</v>
      </c>
      <c r="P67" s="10"/>
    </row>
    <row r="68" spans="1:16" s="6" customFormat="1" ht="60">
      <c r="A68" s="11" t="s">
        <v>227</v>
      </c>
      <c r="B68" s="115" t="s">
        <v>260</v>
      </c>
      <c r="C68" s="115" t="s">
        <v>169</v>
      </c>
      <c r="D68" s="115" t="s">
        <v>170</v>
      </c>
      <c r="E68" s="115" t="s">
        <v>373</v>
      </c>
      <c r="F68" s="115">
        <v>796</v>
      </c>
      <c r="G68" s="115" t="s">
        <v>37</v>
      </c>
      <c r="H68" s="115">
        <v>1310</v>
      </c>
      <c r="I68" s="3">
        <v>88</v>
      </c>
      <c r="J68" s="97" t="s">
        <v>38</v>
      </c>
      <c r="K68" s="117">
        <v>2118600</v>
      </c>
      <c r="L68" s="118" t="s">
        <v>326</v>
      </c>
      <c r="M68" s="118" t="s">
        <v>256</v>
      </c>
      <c r="N68" s="115" t="s">
        <v>39</v>
      </c>
      <c r="O68" s="115" t="s">
        <v>40</v>
      </c>
      <c r="P68" s="10"/>
    </row>
    <row r="69" spans="1:16" s="6" customFormat="1" ht="90">
      <c r="A69" s="11" t="s">
        <v>228</v>
      </c>
      <c r="B69" s="115" t="s">
        <v>260</v>
      </c>
      <c r="C69" s="115" t="s">
        <v>167</v>
      </c>
      <c r="D69" s="115" t="s">
        <v>176</v>
      </c>
      <c r="E69" s="115" t="s">
        <v>374</v>
      </c>
      <c r="F69" s="115">
        <v>796</v>
      </c>
      <c r="G69" s="115" t="s">
        <v>37</v>
      </c>
      <c r="H69" s="115">
        <v>969</v>
      </c>
      <c r="I69" s="3">
        <v>88</v>
      </c>
      <c r="J69" s="97" t="s">
        <v>38</v>
      </c>
      <c r="K69" s="117">
        <v>4060000</v>
      </c>
      <c r="L69" s="118" t="s">
        <v>381</v>
      </c>
      <c r="M69" s="118" t="s">
        <v>256</v>
      </c>
      <c r="N69" s="115" t="s">
        <v>39</v>
      </c>
      <c r="O69" s="115" t="s">
        <v>40</v>
      </c>
      <c r="P69" s="10"/>
    </row>
    <row r="70" spans="1:16" ht="15">
      <c r="A70" s="145" t="s">
        <v>540</v>
      </c>
      <c r="B70" s="146"/>
      <c r="C70" s="146"/>
      <c r="D70" s="146"/>
      <c r="E70" s="146"/>
      <c r="F70" s="146"/>
      <c r="G70" s="146"/>
      <c r="H70" s="146"/>
      <c r="I70" s="3"/>
      <c r="J70" s="2"/>
      <c r="K70" s="85"/>
      <c r="L70" s="16"/>
      <c r="M70" s="16"/>
      <c r="N70" s="16"/>
      <c r="O70" s="23"/>
      <c r="P70" s="13"/>
    </row>
    <row r="71" spans="1:16" s="88" customFormat="1" ht="45">
      <c r="A71" s="11" t="s">
        <v>92</v>
      </c>
      <c r="B71" s="11" t="s">
        <v>107</v>
      </c>
      <c r="C71" s="119" t="s">
        <v>235</v>
      </c>
      <c r="D71" s="114" t="s">
        <v>108</v>
      </c>
      <c r="E71" s="2" t="s">
        <v>109</v>
      </c>
      <c r="F71" s="2">
        <v>796</v>
      </c>
      <c r="G71" s="98" t="s">
        <v>37</v>
      </c>
      <c r="H71" s="1">
        <v>2</v>
      </c>
      <c r="I71" s="3">
        <v>88</v>
      </c>
      <c r="J71" s="97" t="s">
        <v>38</v>
      </c>
      <c r="K71" s="101">
        <v>3000000</v>
      </c>
      <c r="L71" s="11" t="s">
        <v>323</v>
      </c>
      <c r="M71" s="7" t="s">
        <v>256</v>
      </c>
      <c r="N71" s="3" t="s">
        <v>39</v>
      </c>
      <c r="O71" s="2" t="s">
        <v>40</v>
      </c>
      <c r="P71" s="100"/>
    </row>
    <row r="72" spans="1:16" s="89" customFormat="1" ht="45">
      <c r="A72" s="11" t="s">
        <v>93</v>
      </c>
      <c r="B72" s="98" t="s">
        <v>104</v>
      </c>
      <c r="C72" s="98" t="s">
        <v>105</v>
      </c>
      <c r="D72" s="3" t="s">
        <v>180</v>
      </c>
      <c r="E72" s="3" t="s">
        <v>112</v>
      </c>
      <c r="F72" s="98">
        <v>796</v>
      </c>
      <c r="G72" s="98" t="s">
        <v>37</v>
      </c>
      <c r="H72" s="98">
        <v>2</v>
      </c>
      <c r="I72" s="3">
        <v>88</v>
      </c>
      <c r="J72" s="97" t="s">
        <v>38</v>
      </c>
      <c r="K72" s="99">
        <v>1860000</v>
      </c>
      <c r="L72" s="11" t="s">
        <v>323</v>
      </c>
      <c r="M72" s="7" t="s">
        <v>256</v>
      </c>
      <c r="N72" s="98" t="s">
        <v>39</v>
      </c>
      <c r="O72" s="98" t="s">
        <v>40</v>
      </c>
      <c r="P72" s="120"/>
    </row>
    <row r="73" spans="1:15" s="10" customFormat="1" ht="45">
      <c r="A73" s="11" t="s">
        <v>95</v>
      </c>
      <c r="B73" s="2" t="s">
        <v>336</v>
      </c>
      <c r="C73" s="1" t="s">
        <v>142</v>
      </c>
      <c r="D73" s="3" t="s">
        <v>128</v>
      </c>
      <c r="E73" s="9" t="s">
        <v>143</v>
      </c>
      <c r="F73" s="3">
        <v>796</v>
      </c>
      <c r="G73" s="3" t="s">
        <v>37</v>
      </c>
      <c r="H73" s="3">
        <v>1</v>
      </c>
      <c r="I73" s="3">
        <v>88</v>
      </c>
      <c r="J73" s="97" t="s">
        <v>38</v>
      </c>
      <c r="K73" s="86">
        <v>2000000</v>
      </c>
      <c r="L73" s="11" t="s">
        <v>323</v>
      </c>
      <c r="M73" s="7" t="s">
        <v>256</v>
      </c>
      <c r="N73" s="3" t="s">
        <v>39</v>
      </c>
      <c r="O73" s="3" t="s">
        <v>40</v>
      </c>
    </row>
    <row r="74" spans="1:16" s="6" customFormat="1" ht="105">
      <c r="A74" s="11" t="s">
        <v>229</v>
      </c>
      <c r="B74" s="115" t="s">
        <v>260</v>
      </c>
      <c r="C74" s="115" t="s">
        <v>167</v>
      </c>
      <c r="D74" s="115" t="s">
        <v>279</v>
      </c>
      <c r="E74" s="116" t="s">
        <v>372</v>
      </c>
      <c r="F74" s="115">
        <v>796</v>
      </c>
      <c r="G74" s="115" t="s">
        <v>37</v>
      </c>
      <c r="H74" s="115">
        <v>283</v>
      </c>
      <c r="I74" s="3">
        <v>88</v>
      </c>
      <c r="J74" s="97" t="s">
        <v>38</v>
      </c>
      <c r="K74" s="117">
        <v>989764</v>
      </c>
      <c r="L74" s="118" t="s">
        <v>323</v>
      </c>
      <c r="M74" s="118" t="s">
        <v>256</v>
      </c>
      <c r="N74" s="115" t="s">
        <v>39</v>
      </c>
      <c r="O74" s="115" t="s">
        <v>40</v>
      </c>
      <c r="P74" s="10"/>
    </row>
    <row r="75" spans="1:16" s="6" customFormat="1" ht="75">
      <c r="A75" s="11" t="s">
        <v>376</v>
      </c>
      <c r="B75" s="115" t="s">
        <v>260</v>
      </c>
      <c r="C75" s="115" t="s">
        <v>167</v>
      </c>
      <c r="D75" s="115" t="s">
        <v>168</v>
      </c>
      <c r="E75" s="115" t="s">
        <v>375</v>
      </c>
      <c r="F75" s="115">
        <v>796</v>
      </c>
      <c r="G75" s="115" t="s">
        <v>37</v>
      </c>
      <c r="H75" s="115">
        <v>15</v>
      </c>
      <c r="I75" s="3">
        <v>88</v>
      </c>
      <c r="J75" s="97" t="s">
        <v>38</v>
      </c>
      <c r="K75" s="117">
        <v>89085</v>
      </c>
      <c r="L75" s="118" t="s">
        <v>323</v>
      </c>
      <c r="M75" s="118" t="s">
        <v>256</v>
      </c>
      <c r="N75" s="115" t="s">
        <v>39</v>
      </c>
      <c r="O75" s="115" t="s">
        <v>40</v>
      </c>
      <c r="P75" s="10"/>
    </row>
    <row r="76" spans="1:16" s="6" customFormat="1" ht="90">
      <c r="A76" s="11" t="s">
        <v>377</v>
      </c>
      <c r="B76" s="115" t="s">
        <v>260</v>
      </c>
      <c r="C76" s="115" t="s">
        <v>167</v>
      </c>
      <c r="D76" s="115" t="s">
        <v>168</v>
      </c>
      <c r="E76" s="115" t="s">
        <v>1</v>
      </c>
      <c r="F76" s="115">
        <v>796</v>
      </c>
      <c r="G76" s="115" t="s">
        <v>37</v>
      </c>
      <c r="H76" s="115">
        <v>86</v>
      </c>
      <c r="I76" s="3">
        <v>88</v>
      </c>
      <c r="J76" s="97" t="s">
        <v>38</v>
      </c>
      <c r="K76" s="117">
        <v>335575</v>
      </c>
      <c r="L76" s="118" t="s">
        <v>323</v>
      </c>
      <c r="M76" s="118" t="s">
        <v>256</v>
      </c>
      <c r="N76" s="115" t="s">
        <v>39</v>
      </c>
      <c r="O76" s="115" t="s">
        <v>40</v>
      </c>
      <c r="P76" s="10"/>
    </row>
    <row r="77" spans="1:16" s="6" customFormat="1" ht="105">
      <c r="A77" s="11" t="s">
        <v>378</v>
      </c>
      <c r="B77" s="115" t="s">
        <v>260</v>
      </c>
      <c r="C77" s="115" t="s">
        <v>167</v>
      </c>
      <c r="D77" s="115" t="s">
        <v>168</v>
      </c>
      <c r="E77" s="115" t="s">
        <v>0</v>
      </c>
      <c r="F77" s="115">
        <v>796</v>
      </c>
      <c r="G77" s="115" t="s">
        <v>37</v>
      </c>
      <c r="H77" s="115">
        <v>66</v>
      </c>
      <c r="I77" s="3">
        <v>88</v>
      </c>
      <c r="J77" s="97" t="s">
        <v>38</v>
      </c>
      <c r="K77" s="117">
        <v>80727</v>
      </c>
      <c r="L77" s="118" t="s">
        <v>323</v>
      </c>
      <c r="M77" s="118" t="s">
        <v>256</v>
      </c>
      <c r="N77" s="115" t="s">
        <v>39</v>
      </c>
      <c r="O77" s="115" t="s">
        <v>40</v>
      </c>
      <c r="P77" s="10"/>
    </row>
    <row r="78" spans="1:16" s="6" customFormat="1" ht="14.25" customHeight="1" hidden="1">
      <c r="A78" s="7"/>
      <c r="B78" s="3"/>
      <c r="C78" s="21"/>
      <c r="D78" s="3"/>
      <c r="E78" s="3"/>
      <c r="F78" s="3"/>
      <c r="G78" s="3"/>
      <c r="H78" s="14"/>
      <c r="I78" s="1"/>
      <c r="J78" s="58" t="s">
        <v>41</v>
      </c>
      <c r="K78" s="39">
        <f>SUM(K22:K77)</f>
        <v>130764336</v>
      </c>
      <c r="L78" s="3"/>
      <c r="M78" s="3"/>
      <c r="N78" s="3"/>
      <c r="O78" s="3"/>
      <c r="P78" s="13"/>
    </row>
    <row r="79" spans="1:16" s="6" customFormat="1" ht="15">
      <c r="A79" s="53"/>
      <c r="B79" s="50"/>
      <c r="C79" s="93"/>
      <c r="D79" s="50"/>
      <c r="E79" s="50"/>
      <c r="F79" s="50"/>
      <c r="G79" s="50"/>
      <c r="H79" s="94"/>
      <c r="I79" s="52"/>
      <c r="J79" s="95"/>
      <c r="K79" s="96"/>
      <c r="L79" s="50"/>
      <c r="M79" s="50"/>
      <c r="N79" s="50"/>
      <c r="O79" s="50"/>
      <c r="P79" s="13"/>
    </row>
    <row r="80" spans="1:1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</sheetData>
  <sheetProtection/>
  <mergeCells count="23">
    <mergeCell ref="N17:N19"/>
    <mergeCell ref="K18:K19"/>
    <mergeCell ref="L18:M18"/>
    <mergeCell ref="A70:H70"/>
    <mergeCell ref="B13:O13"/>
    <mergeCell ref="A14:O14"/>
    <mergeCell ref="A17:A19"/>
    <mergeCell ref="B17:B19"/>
    <mergeCell ref="C17:C19"/>
    <mergeCell ref="A21:H21"/>
    <mergeCell ref="E18:E19"/>
    <mergeCell ref="F18:G18"/>
    <mergeCell ref="I18:J18"/>
    <mergeCell ref="A8:O8"/>
    <mergeCell ref="A4:O4"/>
    <mergeCell ref="A5:O5"/>
    <mergeCell ref="A9:O9"/>
    <mergeCell ref="A44:H44"/>
    <mergeCell ref="A59:H59"/>
    <mergeCell ref="A10:O10"/>
    <mergeCell ref="O17:O18"/>
    <mergeCell ref="D17:M17"/>
    <mergeCell ref="D18:D19"/>
  </mergeCells>
  <printOptions/>
  <pageMargins left="0.75" right="0.75" top="1" bottom="1" header="0.5" footer="0.5"/>
  <pageSetup horizontalDpi="600" verticalDpi="600" orientation="landscape" paperSize="9" scale="71" r:id="rId1"/>
  <rowBreaks count="2" manualBreakCount="2">
    <brk id="43" max="14" man="1"/>
    <brk id="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2017-12-22T13:00:23Z</cp:lastPrinted>
  <dcterms:created xsi:type="dcterms:W3CDTF">1996-10-08T23:32:33Z</dcterms:created>
  <dcterms:modified xsi:type="dcterms:W3CDTF">2017-12-28T05:52:55Z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